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2\"/>
    </mc:Choice>
  </mc:AlternateContent>
  <xr:revisionPtr revIDLastSave="0" documentId="8_{3CDCAA35-BE7C-4EBA-A1FD-F866A48466EF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F14" i="1"/>
  <c r="F13" i="1" s="1"/>
  <c r="G14" i="1"/>
  <c r="G13" i="1" s="1"/>
  <c r="D15" i="1"/>
  <c r="D14" i="1" s="1"/>
  <c r="E15" i="1"/>
  <c r="E14" i="1" s="1"/>
  <c r="E13" i="1" s="1"/>
  <c r="F15" i="1"/>
  <c r="G15" i="1"/>
  <c r="H15" i="1"/>
  <c r="H14" i="1" s="1"/>
  <c r="I15" i="1"/>
  <c r="I14" i="1" s="1"/>
  <c r="J15" i="1"/>
  <c r="J14" i="1" s="1"/>
  <c r="J13" i="1" s="1"/>
  <c r="K15" i="1"/>
  <c r="L15" i="1"/>
  <c r="L14" i="1" s="1"/>
  <c r="K16" i="1"/>
  <c r="D17" i="1"/>
  <c r="E17" i="1"/>
  <c r="F17" i="1"/>
  <c r="G17" i="1"/>
  <c r="H17" i="1"/>
  <c r="I17" i="1"/>
  <c r="J17" i="1"/>
  <c r="K17" i="1"/>
  <c r="L17" i="1"/>
  <c r="K18" i="1"/>
  <c r="I19" i="1"/>
  <c r="J19" i="1"/>
  <c r="D20" i="1"/>
  <c r="D19" i="1" s="1"/>
  <c r="E20" i="1"/>
  <c r="E19" i="1" s="1"/>
  <c r="F20" i="1"/>
  <c r="F19" i="1" s="1"/>
  <c r="G20" i="1"/>
  <c r="G19" i="1" s="1"/>
  <c r="H20" i="1"/>
  <c r="H19" i="1" s="1"/>
  <c r="I20" i="1"/>
  <c r="K20" i="1" s="1"/>
  <c r="J20" i="1"/>
  <c r="L20" i="1"/>
  <c r="L19" i="1" s="1"/>
  <c r="K21" i="1"/>
  <c r="F23" i="1"/>
  <c r="D24" i="1"/>
  <c r="D23" i="1" s="1"/>
  <c r="E24" i="1"/>
  <c r="E23" i="1" s="1"/>
  <c r="F24" i="1"/>
  <c r="G24" i="1"/>
  <c r="G23" i="1" s="1"/>
  <c r="G22" i="1" s="1"/>
  <c r="H24" i="1"/>
  <c r="H23" i="1" s="1"/>
  <c r="I24" i="1"/>
  <c r="I23" i="1" s="1"/>
  <c r="J24" i="1"/>
  <c r="J23" i="1" s="1"/>
  <c r="K24" i="1"/>
  <c r="L24" i="1"/>
  <c r="L23" i="1" s="1"/>
  <c r="K25" i="1"/>
  <c r="K26" i="1"/>
  <c r="H27" i="1"/>
  <c r="J27" i="1"/>
  <c r="D28" i="1"/>
  <c r="E28" i="1"/>
  <c r="F28" i="1"/>
  <c r="F27" i="1" s="1"/>
  <c r="G28" i="1"/>
  <c r="G27" i="1" s="1"/>
  <c r="H28" i="1"/>
  <c r="I28" i="1"/>
  <c r="K28" i="1" s="1"/>
  <c r="J28" i="1"/>
  <c r="L28" i="1"/>
  <c r="K29" i="1"/>
  <c r="K30" i="1"/>
  <c r="K31" i="1"/>
  <c r="D32" i="1"/>
  <c r="E32" i="1"/>
  <c r="F32" i="1"/>
  <c r="G32" i="1"/>
  <c r="H32" i="1"/>
  <c r="I32" i="1"/>
  <c r="J32" i="1"/>
  <c r="K32" i="1"/>
  <c r="L32" i="1"/>
  <c r="K33" i="1"/>
  <c r="K34" i="1"/>
  <c r="K35" i="1"/>
  <c r="G36" i="1"/>
  <c r="H36" i="1"/>
  <c r="K37" i="1"/>
  <c r="D38" i="1"/>
  <c r="E38" i="1"/>
  <c r="E36" i="1" s="1"/>
  <c r="F38" i="1"/>
  <c r="F36" i="1" s="1"/>
  <c r="F22" i="1" s="1"/>
  <c r="G38" i="1"/>
  <c r="H38" i="1"/>
  <c r="I38" i="1"/>
  <c r="J38" i="1"/>
  <c r="K38" i="1"/>
  <c r="L38" i="1"/>
  <c r="K39" i="1"/>
  <c r="D40" i="1"/>
  <c r="E40" i="1"/>
  <c r="F40" i="1"/>
  <c r="G40" i="1"/>
  <c r="H40" i="1"/>
  <c r="I40" i="1"/>
  <c r="J40" i="1"/>
  <c r="K40" i="1"/>
  <c r="L40" i="1"/>
  <c r="K41" i="1"/>
  <c r="D42" i="1"/>
  <c r="E42" i="1"/>
  <c r="F42" i="1"/>
  <c r="G42" i="1"/>
  <c r="H42" i="1"/>
  <c r="I42" i="1"/>
  <c r="K42" i="1" s="1"/>
  <c r="J42" i="1"/>
  <c r="L42" i="1"/>
  <c r="K43" i="1"/>
  <c r="F45" i="1"/>
  <c r="F44" i="1" s="1"/>
  <c r="G45" i="1"/>
  <c r="G44" i="1" s="1"/>
  <c r="H45" i="1"/>
  <c r="D46" i="1"/>
  <c r="D45" i="1" s="1"/>
  <c r="E46" i="1"/>
  <c r="E45" i="1" s="1"/>
  <c r="F46" i="1"/>
  <c r="G46" i="1"/>
  <c r="H46" i="1"/>
  <c r="I46" i="1"/>
  <c r="I45" i="1" s="1"/>
  <c r="J46" i="1"/>
  <c r="J45" i="1" s="1"/>
  <c r="J44" i="1" s="1"/>
  <c r="K46" i="1"/>
  <c r="L46" i="1"/>
  <c r="L45" i="1" s="1"/>
  <c r="L44" i="1" s="1"/>
  <c r="K47" i="1"/>
  <c r="K48" i="1"/>
  <c r="K49" i="1"/>
  <c r="K50" i="1"/>
  <c r="H51" i="1"/>
  <c r="H44" i="1" s="1"/>
  <c r="I51" i="1"/>
  <c r="K51" i="1" s="1"/>
  <c r="J51" i="1"/>
  <c r="D52" i="1"/>
  <c r="D51" i="1" s="1"/>
  <c r="E52" i="1"/>
  <c r="E51" i="1" s="1"/>
  <c r="F52" i="1"/>
  <c r="F51" i="1" s="1"/>
  <c r="G52" i="1"/>
  <c r="G51" i="1" s="1"/>
  <c r="H52" i="1"/>
  <c r="I52" i="1"/>
  <c r="K52" i="1" s="1"/>
  <c r="J52" i="1"/>
  <c r="L52" i="1"/>
  <c r="L51" i="1" s="1"/>
  <c r="K53" i="1"/>
  <c r="K54" i="1"/>
  <c r="D56" i="1"/>
  <c r="D55" i="1" s="1"/>
  <c r="E56" i="1"/>
  <c r="F56" i="1"/>
  <c r="G56" i="1"/>
  <c r="H56" i="1"/>
  <c r="H55" i="1" s="1"/>
  <c r="I56" i="1"/>
  <c r="J56" i="1"/>
  <c r="K56" i="1"/>
  <c r="L56" i="1"/>
  <c r="L55" i="1" s="1"/>
  <c r="K57" i="1"/>
  <c r="D59" i="1"/>
  <c r="D58" i="1" s="1"/>
  <c r="E59" i="1"/>
  <c r="E58" i="1" s="1"/>
  <c r="E55" i="1" s="1"/>
  <c r="F59" i="1"/>
  <c r="F58" i="1" s="1"/>
  <c r="F55" i="1" s="1"/>
  <c r="G59" i="1"/>
  <c r="G58" i="1" s="1"/>
  <c r="H59" i="1"/>
  <c r="H58" i="1" s="1"/>
  <c r="I59" i="1"/>
  <c r="J59" i="1"/>
  <c r="J58" i="1" s="1"/>
  <c r="L59" i="1"/>
  <c r="L58" i="1" s="1"/>
  <c r="K60" i="1"/>
  <c r="K61" i="1"/>
  <c r="K62" i="1"/>
  <c r="K63" i="1"/>
  <c r="K64" i="1"/>
  <c r="H12" i="1" l="1"/>
  <c r="G12" i="1"/>
  <c r="K45" i="1"/>
  <c r="F12" i="1"/>
  <c r="J55" i="1"/>
  <c r="I44" i="1"/>
  <c r="K44" i="1" s="1"/>
  <c r="L36" i="1"/>
  <c r="D36" i="1"/>
  <c r="I13" i="1"/>
  <c r="K14" i="1"/>
  <c r="I55" i="1"/>
  <c r="K55" i="1" s="1"/>
  <c r="K19" i="1"/>
  <c r="J36" i="1"/>
  <c r="J22" i="1" s="1"/>
  <c r="J12" i="1" s="1"/>
  <c r="I36" i="1"/>
  <c r="K36" i="1" s="1"/>
  <c r="E27" i="1"/>
  <c r="E22" i="1" s="1"/>
  <c r="E12" i="1" s="1"/>
  <c r="G55" i="1"/>
  <c r="E44" i="1"/>
  <c r="D27" i="1"/>
  <c r="D22" i="1" s="1"/>
  <c r="K59" i="1"/>
  <c r="I58" i="1"/>
  <c r="K58" i="1" s="1"/>
  <c r="D44" i="1"/>
  <c r="L27" i="1"/>
  <c r="L22" i="1" s="1"/>
  <c r="K23" i="1"/>
  <c r="I27" i="1"/>
  <c r="K27" i="1" s="1"/>
  <c r="H22" i="1"/>
  <c r="L13" i="1"/>
  <c r="D13" i="1"/>
  <c r="I22" i="1" l="1"/>
  <c r="K22" i="1" s="1"/>
  <c r="K13" i="1"/>
  <c r="D12" i="1"/>
  <c r="L12" i="1"/>
  <c r="I12" i="1" l="1"/>
  <c r="K12" i="1" s="1"/>
</calcChain>
</file>

<file path=xl/sharedStrings.xml><?xml version="1.0" encoding="utf-8"?>
<sst xmlns="http://schemas.openxmlformats.org/spreadsheetml/2006/main" count="185" uniqueCount="182">
  <si>
    <t>CENTRALIZAT</t>
  </si>
  <si>
    <t xml:space="preserve"> Anexa 13</t>
  </si>
  <si>
    <t>Cont de executie - Cheltuieli - Bugetul local</t>
  </si>
  <si>
    <t>Trimestrul: 2,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</si>
  <si>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</si>
  <si>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</si>
  <si>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</si>
  <si>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</si>
  <si>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</si>
  <si>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</si>
  <si>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</si>
  <si>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</si>
  <si>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</si>
  <si>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</si>
  <si>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</si>
  <si>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</si>
  <si>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</si>
  <si>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</si>
  <si>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</si>
  <si>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</si>
  <si>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</si>
  <si>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</si>
  <si>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</si>
  <si>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</si>
  <si>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</si>
  <si>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</si>
  <si>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</si>
  <si>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</si>
  <si>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</si>
  <si>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</si>
  <si>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</si>
  <si>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</si>
  <si>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</si>
  <si>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</si>
  <si>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</si>
  <si>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</si>
  <si>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</si>
  <si>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</si>
  <si>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</si>
  <si>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</si>
  <si>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</si>
  <si>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</si>
  <si>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</si>
  <si>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</si>
  <si>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</si>
  <si>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</si>
  <si>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</si>
  <si>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</si>
  <si>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</si>
  <si>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</si>
  <si>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</si>
  <si>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</si>
  <si>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</si>
  <si>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</si>
  <si>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</si>
  <si>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</si>
  <si>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</si>
  <si>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</si>
  <si>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</si>
  <si>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</si>
  <si>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</si>
  <si>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</si>
  <si>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</si>
  <si>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</si>
  <si>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</si>
  <si>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</si>
  <si>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</si>
  <si>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</si>
  <si>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</si>
  <si>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</si>
  <si>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</si>
  <si>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</si>
  <si>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</si>
  <si>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</si>
  <si>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</si>
  <si>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64</t>
  </si>
  <si>
    <t>Alte servicii culturale</t>
  </si>
  <si>
    <t>67.02.03.30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</si>
  <si>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</si>
  <si>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</si>
  <si>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</si>
  <si>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</si>
  <si>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</si>
  <si>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</si>
  <si>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68</t>
  </si>
  <si>
    <t>Intretinere gradini publice, parcuri, zone verzi, baze sportive si de agrement</t>
  </si>
  <si>
    <t>67.02.05.03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</si>
  <si>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</si>
  <si>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</si>
  <si>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</si>
  <si>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</si>
  <si>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</si>
  <si>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</si>
  <si>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72</t>
  </si>
  <si>
    <t>Asistenta acordata persoanelor in varsta</t>
  </si>
  <si>
    <t>68.02.04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</si>
  <si>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</si>
  <si>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</si>
  <si>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</si>
  <si>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</si>
  <si>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</si>
  <si>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</si>
  <si>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</si>
  <si>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</si>
  <si>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</si>
  <si>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</si>
  <si>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</si>
  <si>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</si>
  <si>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</si>
  <si>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</si>
  <si>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</si>
  <si>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</si>
  <si>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</si>
  <si>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</si>
  <si>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</si>
  <si>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</si>
  <si>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</si>
  <si>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</si>
  <si>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</si>
  <si>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</si>
  <si>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</si>
  <si>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</si>
  <si>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</si>
  <si>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</si>
  <si>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</si>
  <si>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</si>
  <si>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</si>
  <si>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</si>
  <si>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</si>
  <si>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</si>
  <si>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</si>
  <si>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</si>
  <si>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</si>
  <si>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</si>
  <si>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</si>
  <si>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</si>
  <si>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</si>
  <si>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</si>
  <si>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</si>
  <si>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</si>
  <si>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</si>
  <si>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</si>
  <si>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</si>
  <si>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</si>
  <si>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</si>
  <si>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</si>
  <si>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</si>
  <si>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</si>
  <si>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</si>
  <si>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</si>
  <si>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113</t>
  </si>
  <si>
    <t>Agricultura, silvicultura, piscicultura si vanatoare (cod 83.02.03)</t>
  </si>
  <si>
    <t>83.02</t>
  </si>
  <si>
    <t>118</t>
  </si>
  <si>
    <t>Alte cheltuieli in domeniul agriculturii, silviculturii, pisciculturii si vanatorii</t>
  </si>
  <si>
    <t>83.02.50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</si>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</sst>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D13+D19+D22+D44+D55</f>
        <v>1532000</v>
      </c>
      <c r="E12" s="11">
        <f>E13+E19+E22+E44+E55</f>
        <v>1205000</v>
      </c>
      <c r="F12" s="11">
        <f>F13+F19+F22+F44+F55</f>
        <v>5266200</v>
      </c>
      <c r="G12" s="11">
        <f>G13+G19+G22+G44+G55</f>
        <v>3188200</v>
      </c>
      <c r="H12" s="11">
        <f>H13+H19+H22+H44+H55</f>
        <v>3187300</v>
      </c>
      <c r="I12" s="11">
        <f>I13+I19+I22+I44+I55</f>
        <v>3187300</v>
      </c>
      <c r="J12" s="11">
        <f>J13+J19+J22+J44+J55</f>
        <v>2033243</v>
      </c>
      <c r="K12" s="11">
        <f>I12-J12</f>
        <v>1154057</v>
      </c>
      <c r="L12" s="11">
        <f>L13+L19+L22+L44+L55</f>
        <v>2324967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19000</v>
      </c>
      <c r="E13" s="11">
        <f>E14+E17</f>
        <v>19000</v>
      </c>
      <c r="F13" s="11">
        <f>F14+F17</f>
        <v>1541700</v>
      </c>
      <c r="G13" s="11">
        <f>G14+G17</f>
        <v>817900</v>
      </c>
      <c r="H13" s="11">
        <f>H14+H17</f>
        <v>817000</v>
      </c>
      <c r="I13" s="11">
        <f>I14+I17</f>
        <v>817000</v>
      </c>
      <c r="J13" s="11">
        <f>J14+J17</f>
        <v>685388</v>
      </c>
      <c r="K13" s="11">
        <f>I13-J13</f>
        <v>131612</v>
      </c>
      <c r="L13" s="11">
        <f>L14+L17</f>
        <v>727149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19000</v>
      </c>
      <c r="E14" s="11">
        <f>E15</f>
        <v>19000</v>
      </c>
      <c r="F14" s="11">
        <f>F15</f>
        <v>1521700</v>
      </c>
      <c r="G14" s="11">
        <f>G15</f>
        <v>817900</v>
      </c>
      <c r="H14" s="11">
        <f>H15</f>
        <v>817000</v>
      </c>
      <c r="I14" s="11">
        <f>I15</f>
        <v>817000</v>
      </c>
      <c r="J14" s="11">
        <f>J15</f>
        <v>685388</v>
      </c>
      <c r="K14" s="11">
        <f>I14-J14</f>
        <v>131612</v>
      </c>
      <c r="L14" s="11">
        <f>L15</f>
        <v>727149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19000</v>
      </c>
      <c r="E15" s="11">
        <f>E16</f>
        <v>19000</v>
      </c>
      <c r="F15" s="11">
        <f>F16</f>
        <v>1521700</v>
      </c>
      <c r="G15" s="11">
        <f>G16</f>
        <v>817900</v>
      </c>
      <c r="H15" s="11">
        <f>H16</f>
        <v>817000</v>
      </c>
      <c r="I15" s="11">
        <f>I16</f>
        <v>817000</v>
      </c>
      <c r="J15" s="11">
        <f>J16</f>
        <v>685388</v>
      </c>
      <c r="K15" s="11">
        <f>I15-J15</f>
        <v>131612</v>
      </c>
      <c r="L15" s="11">
        <f>L16</f>
        <v>727149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19000</v>
      </c>
      <c r="E16" s="11">
        <v>19000</v>
      </c>
      <c r="F16" s="11">
        <v>1521700</v>
      </c>
      <c r="G16" s="11">
        <v>817900</v>
      </c>
      <c r="H16" s="11">
        <v>817000</v>
      </c>
      <c r="I16" s="11">
        <v>817000</v>
      </c>
      <c r="J16" s="11">
        <v>685388</v>
      </c>
      <c r="K16" s="11">
        <f>I16-J16</f>
        <v>131612</v>
      </c>
      <c r="L16" s="11">
        <v>727149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13000</v>
      </c>
      <c r="G19" s="11">
        <f>+G20</f>
        <v>9000</v>
      </c>
      <c r="H19" s="11">
        <f>+H20</f>
        <v>9000</v>
      </c>
      <c r="I19" s="11">
        <f>+I20</f>
        <v>9000</v>
      </c>
      <c r="J19" s="11">
        <f>+J20</f>
        <v>2445</v>
      </c>
      <c r="K19" s="11">
        <f>I19-J19</f>
        <v>6555</v>
      </c>
      <c r="L19" s="11">
        <f>+L20</f>
        <v>2445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13000</v>
      </c>
      <c r="G20" s="11">
        <f>+G21</f>
        <v>9000</v>
      </c>
      <c r="H20" s="11">
        <f>+H21</f>
        <v>9000</v>
      </c>
      <c r="I20" s="11">
        <f>+I21</f>
        <v>9000</v>
      </c>
      <c r="J20" s="11">
        <f>+J21</f>
        <v>2445</v>
      </c>
      <c r="K20" s="11">
        <f>I20-J20</f>
        <v>6555</v>
      </c>
      <c r="L20" s="11">
        <f>+L21</f>
        <v>2445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13000</v>
      </c>
      <c r="G21" s="11">
        <v>9000</v>
      </c>
      <c r="H21" s="11">
        <v>9000</v>
      </c>
      <c r="I21" s="11">
        <v>9000</v>
      </c>
      <c r="J21" s="11">
        <v>2445</v>
      </c>
      <c r="K21" s="11">
        <f>I21-J21</f>
        <v>6555</v>
      </c>
      <c r="L21" s="11">
        <v>2445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D23+D27+D36</f>
        <v>231000</v>
      </c>
      <c r="E22" s="11">
        <f>E23+E27+E36</f>
        <v>210000</v>
      </c>
      <c r="F22" s="11">
        <f>F23+F27+F36</f>
        <v>2145500</v>
      </c>
      <c r="G22" s="11">
        <f>G23+G27+G36</f>
        <v>1210300</v>
      </c>
      <c r="H22" s="11">
        <f>H23+H27+H36</f>
        <v>1210300</v>
      </c>
      <c r="I22" s="11">
        <f>I23+I27+I36</f>
        <v>1210300</v>
      </c>
      <c r="J22" s="11">
        <f>J23+J27+J36</f>
        <v>674235</v>
      </c>
      <c r="K22" s="11">
        <f>I22-J22</f>
        <v>536065</v>
      </c>
      <c r="L22" s="11">
        <f>L23+L27+L36</f>
        <v>846149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+D24+D26</f>
        <v>10000</v>
      </c>
      <c r="E23" s="11">
        <f>+E24+E26</f>
        <v>10000</v>
      </c>
      <c r="F23" s="11">
        <f>+F24+F26</f>
        <v>426200</v>
      </c>
      <c r="G23" s="11">
        <f>+G24+G26</f>
        <v>172000</v>
      </c>
      <c r="H23" s="11">
        <f>+H24+H26</f>
        <v>172000</v>
      </c>
      <c r="I23" s="11">
        <f>+I24+I26</f>
        <v>172000</v>
      </c>
      <c r="J23" s="11">
        <f>+J24+J26</f>
        <v>123867</v>
      </c>
      <c r="K23" s="11">
        <f>I23-J23</f>
        <v>48133</v>
      </c>
      <c r="L23" s="11">
        <f>+L24+L26</f>
        <v>299040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</f>
        <v>0</v>
      </c>
      <c r="E24" s="11">
        <f>E25</f>
        <v>0</v>
      </c>
      <c r="F24" s="11">
        <f>F25</f>
        <v>395200</v>
      </c>
      <c r="G24" s="11">
        <f>G25</f>
        <v>154000</v>
      </c>
      <c r="H24" s="11">
        <f>H25</f>
        <v>154000</v>
      </c>
      <c r="I24" s="11">
        <f>I25</f>
        <v>154000</v>
      </c>
      <c r="J24" s="11">
        <f>J25</f>
        <v>109187</v>
      </c>
      <c r="K24" s="11">
        <f>I24-J24</f>
        <v>44813</v>
      </c>
      <c r="L24" s="11">
        <f>L25</f>
        <v>288468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395200</v>
      </c>
      <c r="G25" s="11">
        <v>154000</v>
      </c>
      <c r="H25" s="11">
        <v>154000</v>
      </c>
      <c r="I25" s="11">
        <v>154000</v>
      </c>
      <c r="J25" s="11">
        <v>109187</v>
      </c>
      <c r="K25" s="11">
        <f>I25-J25</f>
        <v>44813</v>
      </c>
      <c r="L25" s="11">
        <v>288468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10000</v>
      </c>
      <c r="E26" s="11">
        <v>10000</v>
      </c>
      <c r="F26" s="11">
        <v>31000</v>
      </c>
      <c r="G26" s="11">
        <v>18000</v>
      </c>
      <c r="H26" s="11">
        <v>18000</v>
      </c>
      <c r="I26" s="11">
        <v>18000</v>
      </c>
      <c r="J26" s="11">
        <v>14680</v>
      </c>
      <c r="K26" s="11">
        <f>I26-J26</f>
        <v>3320</v>
      </c>
      <c r="L26" s="11">
        <v>10572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D28+D32+D35</f>
        <v>221000</v>
      </c>
      <c r="E27" s="11">
        <f>E28+E32+E35</f>
        <v>200000</v>
      </c>
      <c r="F27" s="11">
        <f>F28+F32+F35</f>
        <v>287300</v>
      </c>
      <c r="G27" s="11">
        <f>G28+G32+G35</f>
        <v>236300</v>
      </c>
      <c r="H27" s="11">
        <f>H28+H32+H35</f>
        <v>236300</v>
      </c>
      <c r="I27" s="11">
        <f>I28+I32+I35</f>
        <v>236300</v>
      </c>
      <c r="J27" s="11">
        <f>J28+J32+J35</f>
        <v>16920</v>
      </c>
      <c r="K27" s="11">
        <f>I27-J27</f>
        <v>219380</v>
      </c>
      <c r="L27" s="11">
        <f>L28+L32+L35</f>
        <v>13004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D29+D30+D31</f>
        <v>1000</v>
      </c>
      <c r="E28" s="11">
        <f>E29+E30+E31</f>
        <v>0</v>
      </c>
      <c r="F28" s="11">
        <f>F29+F30+F31</f>
        <v>37300</v>
      </c>
      <c r="G28" s="11">
        <f>G29+G30+G31</f>
        <v>11300</v>
      </c>
      <c r="H28" s="11">
        <f>H29+H30+H31</f>
        <v>11300</v>
      </c>
      <c r="I28" s="11">
        <f>I29+I30+I31</f>
        <v>11300</v>
      </c>
      <c r="J28" s="11">
        <f>J29+J30+J31</f>
        <v>6920</v>
      </c>
      <c r="K28" s="11">
        <f>I28-J28</f>
        <v>4380</v>
      </c>
      <c r="L28" s="11">
        <f>L29+L30+L31</f>
        <v>3004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9300</v>
      </c>
      <c r="G29" s="11">
        <v>9300</v>
      </c>
      <c r="H29" s="11">
        <v>9300</v>
      </c>
      <c r="I29" s="11">
        <v>9300</v>
      </c>
      <c r="J29" s="11">
        <v>6424</v>
      </c>
      <c r="K29" s="11">
        <f>I29-J29</f>
        <v>2876</v>
      </c>
      <c r="L29" s="11">
        <v>2210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1000</v>
      </c>
      <c r="E30" s="11">
        <v>0</v>
      </c>
      <c r="F30" s="11">
        <v>3000</v>
      </c>
      <c r="G30" s="11">
        <v>2000</v>
      </c>
      <c r="H30" s="11">
        <v>2000</v>
      </c>
      <c r="I30" s="11">
        <v>2000</v>
      </c>
      <c r="J30" s="11">
        <v>496</v>
      </c>
      <c r="K30" s="11">
        <f>I30-J30</f>
        <v>1504</v>
      </c>
      <c r="L30" s="11">
        <v>794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25000</v>
      </c>
      <c r="G31" s="11">
        <v>0</v>
      </c>
      <c r="H31" s="11">
        <v>0</v>
      </c>
      <c r="I31" s="11">
        <v>0</v>
      </c>
      <c r="J31" s="11">
        <v>0</v>
      </c>
      <c r="K31" s="11">
        <f>I31-J31</f>
        <v>0</v>
      </c>
      <c r="L31" s="11">
        <v>0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D33+D34</f>
        <v>220000</v>
      </c>
      <c r="E32" s="11">
        <f>E33+E34</f>
        <v>200000</v>
      </c>
      <c r="F32" s="11">
        <f>F33+F34</f>
        <v>230000</v>
      </c>
      <c r="G32" s="11">
        <f>G33+G34</f>
        <v>205000</v>
      </c>
      <c r="H32" s="11">
        <f>H33+H34</f>
        <v>205000</v>
      </c>
      <c r="I32" s="11">
        <f>I33+I34</f>
        <v>205000</v>
      </c>
      <c r="J32" s="11">
        <f>J33+J34</f>
        <v>0</v>
      </c>
      <c r="K32" s="11">
        <f>I32-J32</f>
        <v>205000</v>
      </c>
      <c r="L32" s="11">
        <f>L33+L34</f>
        <v>0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10000</v>
      </c>
      <c r="G33" s="11">
        <v>5000</v>
      </c>
      <c r="H33" s="11">
        <v>5000</v>
      </c>
      <c r="I33" s="11">
        <v>5000</v>
      </c>
      <c r="J33" s="11">
        <v>0</v>
      </c>
      <c r="K33" s="11">
        <f>I33-J33</f>
        <v>5000</v>
      </c>
      <c r="L33" s="11">
        <v>0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v>220000</v>
      </c>
      <c r="E34" s="11">
        <v>200000</v>
      </c>
      <c r="F34" s="11">
        <v>220000</v>
      </c>
      <c r="G34" s="11">
        <v>200000</v>
      </c>
      <c r="H34" s="11">
        <v>200000</v>
      </c>
      <c r="I34" s="11">
        <v>200000</v>
      </c>
      <c r="J34" s="11">
        <v>0</v>
      </c>
      <c r="K34" s="11">
        <f>I34-J34</f>
        <v>200000</v>
      </c>
      <c r="L34" s="11">
        <v>0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20000</v>
      </c>
      <c r="G35" s="11">
        <v>20000</v>
      </c>
      <c r="H35" s="11">
        <v>20000</v>
      </c>
      <c r="I35" s="11">
        <v>20000</v>
      </c>
      <c r="J35" s="11">
        <v>10000</v>
      </c>
      <c r="K35" s="11">
        <f>I35-J35</f>
        <v>10000</v>
      </c>
      <c r="L35" s="11">
        <v>10000</v>
      </c>
    </row>
    <row r="36" spans="1:12" s="6" customFormat="1" ht="33" x14ac:dyDescent="0.25">
      <c r="A36" s="10" t="s">
        <v>90</v>
      </c>
      <c r="B36" s="10" t="s">
        <v>91</v>
      </c>
      <c r="C36" s="10" t="s">
        <v>92</v>
      </c>
      <c r="D36" s="11">
        <f>D37+D38+D40+D42</f>
        <v>0</v>
      </c>
      <c r="E36" s="11">
        <f>E37+E38+E40+E42</f>
        <v>0</v>
      </c>
      <c r="F36" s="11">
        <f>F37+F38+F40+F42</f>
        <v>1432000</v>
      </c>
      <c r="G36" s="11">
        <f>G37+G38+G40+G42</f>
        <v>802000</v>
      </c>
      <c r="H36" s="11">
        <f>H37+H38+H40+H42</f>
        <v>802000</v>
      </c>
      <c r="I36" s="11">
        <f>I37+I38+I40+I42</f>
        <v>802000</v>
      </c>
      <c r="J36" s="11">
        <f>J37+J38+J40+J42</f>
        <v>533448</v>
      </c>
      <c r="K36" s="11">
        <f>I36-J36</f>
        <v>268552</v>
      </c>
      <c r="L36" s="11">
        <f>L37+L38+L40+L42</f>
        <v>534105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657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1028000</v>
      </c>
      <c r="G38" s="11">
        <f>G39</f>
        <v>600000</v>
      </c>
      <c r="H38" s="11">
        <f>H39</f>
        <v>600000</v>
      </c>
      <c r="I38" s="11">
        <f>I39</f>
        <v>600000</v>
      </c>
      <c r="J38" s="11">
        <f>J39</f>
        <v>513468</v>
      </c>
      <c r="K38" s="11">
        <f>I38-J38</f>
        <v>86532</v>
      </c>
      <c r="L38" s="11">
        <f>L39</f>
        <v>513468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1028000</v>
      </c>
      <c r="G39" s="11">
        <v>600000</v>
      </c>
      <c r="H39" s="11">
        <v>600000</v>
      </c>
      <c r="I39" s="11">
        <v>600000</v>
      </c>
      <c r="J39" s="11">
        <v>513468</v>
      </c>
      <c r="K39" s="11">
        <f>I39-J39</f>
        <v>86532</v>
      </c>
      <c r="L39" s="11">
        <v>513468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400000</v>
      </c>
      <c r="G40" s="11">
        <f>G41</f>
        <v>200000</v>
      </c>
      <c r="H40" s="11">
        <f>H41</f>
        <v>200000</v>
      </c>
      <c r="I40" s="11">
        <f>I41</f>
        <v>200000</v>
      </c>
      <c r="J40" s="11">
        <f>J41</f>
        <v>18980</v>
      </c>
      <c r="K40" s="11">
        <f>I40-J40</f>
        <v>181020</v>
      </c>
      <c r="L40" s="11">
        <f>L41</f>
        <v>18980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400000</v>
      </c>
      <c r="G41" s="11">
        <v>200000</v>
      </c>
      <c r="H41" s="11">
        <v>200000</v>
      </c>
      <c r="I41" s="11">
        <v>200000</v>
      </c>
      <c r="J41" s="11">
        <v>18980</v>
      </c>
      <c r="K41" s="11">
        <f>I41-J41</f>
        <v>181020</v>
      </c>
      <c r="L41" s="11">
        <v>18980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4000</v>
      </c>
      <c r="G42" s="11">
        <f>G43</f>
        <v>2000</v>
      </c>
      <c r="H42" s="11">
        <f>H43</f>
        <v>2000</v>
      </c>
      <c r="I42" s="11">
        <f>I43</f>
        <v>2000</v>
      </c>
      <c r="J42" s="11">
        <f>J43</f>
        <v>1000</v>
      </c>
      <c r="K42" s="11">
        <f>I42-J42</f>
        <v>1000</v>
      </c>
      <c r="L42" s="11">
        <f>L43</f>
        <v>1000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4000</v>
      </c>
      <c r="G43" s="11">
        <v>2000</v>
      </c>
      <c r="H43" s="11">
        <v>2000</v>
      </c>
      <c r="I43" s="11">
        <v>2000</v>
      </c>
      <c r="J43" s="11">
        <v>1000</v>
      </c>
      <c r="K43" s="11">
        <f>I43-J43</f>
        <v>1000</v>
      </c>
      <c r="L43" s="11">
        <v>1000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D45+D51</f>
        <v>1231000</v>
      </c>
      <c r="E44" s="11">
        <f>E45+E51</f>
        <v>975000</v>
      </c>
      <c r="F44" s="11">
        <f>F45+F51</f>
        <v>1475000</v>
      </c>
      <c r="G44" s="11">
        <f>G45+G51</f>
        <v>1129000</v>
      </c>
      <c r="H44" s="11">
        <f>H45+H51</f>
        <v>1129000</v>
      </c>
      <c r="I44" s="11">
        <f>I45+I51</f>
        <v>1129000</v>
      </c>
      <c r="J44" s="11">
        <f>J45+J51</f>
        <v>670298</v>
      </c>
      <c r="K44" s="11">
        <f>I44-J44</f>
        <v>458702</v>
      </c>
      <c r="L44" s="11">
        <f>L45+L51</f>
        <v>703909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+D46+D48+D49+D50</f>
        <v>1231000</v>
      </c>
      <c r="E45" s="11">
        <f>+E46+E48+E49+E50</f>
        <v>975000</v>
      </c>
      <c r="F45" s="11">
        <f>+F46+F48+F49+F50</f>
        <v>1367000</v>
      </c>
      <c r="G45" s="11">
        <f>+G46+G48+G49+G50</f>
        <v>1063000</v>
      </c>
      <c r="H45" s="11">
        <f>+H46+H48+H49+H50</f>
        <v>1063000</v>
      </c>
      <c r="I45" s="11">
        <f>+I46+I48+I49+I50</f>
        <v>1063000</v>
      </c>
      <c r="J45" s="11">
        <f>+J46+J48+J49+J50</f>
        <v>616959</v>
      </c>
      <c r="K45" s="11">
        <f>I45-J45</f>
        <v>446041</v>
      </c>
      <c r="L45" s="11">
        <f>+L46+L48+L49+L50</f>
        <v>655070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580000</v>
      </c>
      <c r="E46" s="11">
        <f>E47</f>
        <v>375000</v>
      </c>
      <c r="F46" s="11">
        <f>F47</f>
        <v>589000</v>
      </c>
      <c r="G46" s="11">
        <f>G47</f>
        <v>381000</v>
      </c>
      <c r="H46" s="11">
        <f>H47</f>
        <v>381000</v>
      </c>
      <c r="I46" s="11">
        <f>I47</f>
        <v>381000</v>
      </c>
      <c r="J46" s="11">
        <f>J47</f>
        <v>73257</v>
      </c>
      <c r="K46" s="11">
        <f>I46-J46</f>
        <v>307743</v>
      </c>
      <c r="L46" s="11">
        <f>L47</f>
        <v>3000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580000</v>
      </c>
      <c r="E47" s="11">
        <v>375000</v>
      </c>
      <c r="F47" s="11">
        <v>589000</v>
      </c>
      <c r="G47" s="11">
        <v>381000</v>
      </c>
      <c r="H47" s="11">
        <v>381000</v>
      </c>
      <c r="I47" s="11">
        <v>381000</v>
      </c>
      <c r="J47" s="11">
        <v>73257</v>
      </c>
      <c r="K47" s="11">
        <f>I47-J47</f>
        <v>307743</v>
      </c>
      <c r="L47" s="11">
        <v>3000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520000</v>
      </c>
      <c r="E48" s="11">
        <v>470000</v>
      </c>
      <c r="F48" s="11">
        <v>582000</v>
      </c>
      <c r="G48" s="11">
        <v>507000</v>
      </c>
      <c r="H48" s="11">
        <v>507000</v>
      </c>
      <c r="I48" s="11">
        <v>507000</v>
      </c>
      <c r="J48" s="11">
        <v>486410</v>
      </c>
      <c r="K48" s="11">
        <f>I48-J48</f>
        <v>20590</v>
      </c>
      <c r="L48" s="11">
        <v>612748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1000</v>
      </c>
      <c r="E49" s="11">
        <v>0</v>
      </c>
      <c r="F49" s="11">
        <v>1000</v>
      </c>
      <c r="G49" s="11">
        <v>0</v>
      </c>
      <c r="H49" s="11">
        <v>0</v>
      </c>
      <c r="I49" s="11">
        <v>0</v>
      </c>
      <c r="J49" s="11">
        <v>0</v>
      </c>
      <c r="K49" s="11">
        <f>I49-J49</f>
        <v>0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v>130000</v>
      </c>
      <c r="E50" s="11">
        <v>130000</v>
      </c>
      <c r="F50" s="11">
        <v>195000</v>
      </c>
      <c r="G50" s="11">
        <v>175000</v>
      </c>
      <c r="H50" s="11">
        <v>175000</v>
      </c>
      <c r="I50" s="11">
        <v>175000</v>
      </c>
      <c r="J50" s="11">
        <v>57292</v>
      </c>
      <c r="K50" s="11">
        <f>I50-J50</f>
        <v>117708</v>
      </c>
      <c r="L50" s="11">
        <v>39322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</f>
        <v>0</v>
      </c>
      <c r="E51" s="11">
        <f>+E52+E54</f>
        <v>0</v>
      </c>
      <c r="F51" s="11">
        <f>+F52+F54</f>
        <v>108000</v>
      </c>
      <c r="G51" s="11">
        <f>+G52+G54</f>
        <v>66000</v>
      </c>
      <c r="H51" s="11">
        <f>+H52+H54</f>
        <v>66000</v>
      </c>
      <c r="I51" s="11">
        <f>+I52+I54</f>
        <v>66000</v>
      </c>
      <c r="J51" s="11">
        <f>+J52+J54</f>
        <v>53339</v>
      </c>
      <c r="K51" s="11">
        <f>I51-J51</f>
        <v>12661</v>
      </c>
      <c r="L51" s="11">
        <f>+L52+L54</f>
        <v>48839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0</v>
      </c>
      <c r="E52" s="11">
        <f>E53</f>
        <v>0</v>
      </c>
      <c r="F52" s="11">
        <f>F53</f>
        <v>98000</v>
      </c>
      <c r="G52" s="11">
        <f>G53</f>
        <v>56000</v>
      </c>
      <c r="H52" s="11">
        <f>H53</f>
        <v>56000</v>
      </c>
      <c r="I52" s="11">
        <f>I53</f>
        <v>56000</v>
      </c>
      <c r="J52" s="11">
        <f>J53</f>
        <v>43358</v>
      </c>
      <c r="K52" s="11">
        <f>I52-J52</f>
        <v>12642</v>
      </c>
      <c r="L52" s="11">
        <f>L53</f>
        <v>43358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98000</v>
      </c>
      <c r="G53" s="11">
        <v>56000</v>
      </c>
      <c r="H53" s="11">
        <v>56000</v>
      </c>
      <c r="I53" s="11">
        <v>56000</v>
      </c>
      <c r="J53" s="11">
        <v>43358</v>
      </c>
      <c r="K53" s="11">
        <f>I53-J53</f>
        <v>12642</v>
      </c>
      <c r="L53" s="11">
        <v>43358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10000</v>
      </c>
      <c r="G54" s="11">
        <v>10000</v>
      </c>
      <c r="H54" s="11">
        <v>10000</v>
      </c>
      <c r="I54" s="11">
        <v>10000</v>
      </c>
      <c r="J54" s="11">
        <v>9981</v>
      </c>
      <c r="K54" s="11">
        <f>I54-J54</f>
        <v>19</v>
      </c>
      <c r="L54" s="11">
        <v>5481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+D56+D58</f>
        <v>51000</v>
      </c>
      <c r="E55" s="11">
        <f>+E56+E58</f>
        <v>1000</v>
      </c>
      <c r="F55" s="11">
        <f>+F56+F58</f>
        <v>91000</v>
      </c>
      <c r="G55" s="11">
        <f>+G56+G58</f>
        <v>22000</v>
      </c>
      <c r="H55" s="11">
        <f>+H56+H58</f>
        <v>22000</v>
      </c>
      <c r="I55" s="11">
        <f>+I56+I58</f>
        <v>22000</v>
      </c>
      <c r="J55" s="11">
        <f>+J56+J58</f>
        <v>877</v>
      </c>
      <c r="K55" s="11">
        <f>I55-J55</f>
        <v>21123</v>
      </c>
      <c r="L55" s="11">
        <f>+L56+L58</f>
        <v>45315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+D57</f>
        <v>0</v>
      </c>
      <c r="E56" s="11">
        <f>+E57</f>
        <v>0</v>
      </c>
      <c r="F56" s="11">
        <f>+F57</f>
        <v>0</v>
      </c>
      <c r="G56" s="11">
        <f>+G57</f>
        <v>0</v>
      </c>
      <c r="H56" s="11">
        <f>+H57</f>
        <v>0</v>
      </c>
      <c r="I56" s="11">
        <f>+I57</f>
        <v>0</v>
      </c>
      <c r="J56" s="11">
        <f>+J57</f>
        <v>0</v>
      </c>
      <c r="K56" s="11">
        <f>I56-J56</f>
        <v>0</v>
      </c>
      <c r="L56" s="11">
        <f>+L57</f>
        <v>1747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f>I57-J57</f>
        <v>0</v>
      </c>
      <c r="L57" s="11">
        <v>1747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D59</f>
        <v>51000</v>
      </c>
      <c r="E58" s="11">
        <f>E59</f>
        <v>1000</v>
      </c>
      <c r="F58" s="11">
        <f>F59</f>
        <v>91000</v>
      </c>
      <c r="G58" s="11">
        <f>G59</f>
        <v>22000</v>
      </c>
      <c r="H58" s="11">
        <f>H59</f>
        <v>22000</v>
      </c>
      <c r="I58" s="11">
        <f>I59</f>
        <v>22000</v>
      </c>
      <c r="J58" s="11">
        <f>J59</f>
        <v>877</v>
      </c>
      <c r="K58" s="11">
        <f>I58-J58</f>
        <v>21123</v>
      </c>
      <c r="L58" s="11">
        <f>L59</f>
        <v>43568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D60</f>
        <v>51000</v>
      </c>
      <c r="E59" s="11">
        <f>E60</f>
        <v>1000</v>
      </c>
      <c r="F59" s="11">
        <f>F60</f>
        <v>91000</v>
      </c>
      <c r="G59" s="11">
        <f>G60</f>
        <v>22000</v>
      </c>
      <c r="H59" s="11">
        <f>H60</f>
        <v>22000</v>
      </c>
      <c r="I59" s="11">
        <f>I60</f>
        <v>22000</v>
      </c>
      <c r="J59" s="11">
        <f>J60</f>
        <v>877</v>
      </c>
      <c r="K59" s="11">
        <f>I59-J59</f>
        <v>21123</v>
      </c>
      <c r="L59" s="11">
        <f>L60</f>
        <v>43568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51000</v>
      </c>
      <c r="E60" s="11">
        <v>1000</v>
      </c>
      <c r="F60" s="11">
        <v>91000</v>
      </c>
      <c r="G60" s="11">
        <v>22000</v>
      </c>
      <c r="H60" s="11">
        <v>22000</v>
      </c>
      <c r="I60" s="11">
        <v>22000</v>
      </c>
      <c r="J60" s="11">
        <v>877</v>
      </c>
      <c r="K60" s="11">
        <f>I60-J60</f>
        <v>21123</v>
      </c>
      <c r="L60" s="11">
        <v>43568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861441</v>
      </c>
      <c r="K61" s="11">
        <f>I61-J61</f>
        <v>-861441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861441</v>
      </c>
      <c r="K62" s="11">
        <f>I62-J62</f>
        <v>-861441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392785</v>
      </c>
      <c r="K63" s="11">
        <f>I63-J63</f>
        <v>-392785</v>
      </c>
      <c r="L63" s="11"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468656</v>
      </c>
      <c r="K64" s="11">
        <f>I64-J64</f>
        <v>-468656</v>
      </c>
      <c r="L64" s="11"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5">
      <c r="A66" s="13" t="s">
        <v>177</v>
      </c>
      <c r="B66" s="13"/>
      <c r="C66" s="13"/>
      <c r="D66" s="13"/>
      <c r="E66" s="13" t="s">
        <v>179</v>
      </c>
      <c r="F66" s="13"/>
      <c r="G66" s="13"/>
      <c r="H66" s="13"/>
      <c r="I66" s="13" t="s">
        <v>180</v>
      </c>
      <c r="J66" s="13"/>
      <c r="K66" s="13"/>
      <c r="L66" s="13"/>
    </row>
    <row r="67" spans="1:12" x14ac:dyDescent="0.25">
      <c r="A67" s="3" t="s">
        <v>178</v>
      </c>
      <c r="B67" s="3"/>
      <c r="C67" s="3"/>
      <c r="D67" s="3"/>
      <c r="E67" s="3" t="s">
        <v>179</v>
      </c>
      <c r="F67" s="3"/>
      <c r="G67" s="3"/>
      <c r="H67" s="3"/>
      <c r="I67" s="3" t="s">
        <v>181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4">
    <mergeCell ref="K6:K10"/>
    <mergeCell ref="L6:L10"/>
    <mergeCell ref="A66:D66"/>
    <mergeCell ref="A67:D67"/>
    <mergeCell ref="E66:H66"/>
    <mergeCell ref="E67:H67"/>
    <mergeCell ref="I66:L66"/>
    <mergeCell ref="I67:L67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2023-09-20T11:15:54Z</dcterms:created>
  <dcterms:modified xsi:type="dcterms:W3CDTF">2023-09-20T11:15:56Z</dcterms:modified>
</cp:coreProperties>
</file>