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B6B4ED00-36DA-4705-ACD3-BE8AEFAF287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L13" i="1"/>
  <c r="D14" i="1"/>
  <c r="G14" i="1"/>
  <c r="G13" i="1" s="1"/>
  <c r="L14" i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I14" i="1" s="1"/>
  <c r="J15" i="1"/>
  <c r="J14" i="1" s="1"/>
  <c r="J13" i="1" s="1"/>
  <c r="L15" i="1"/>
  <c r="K16" i="1"/>
  <c r="D17" i="1"/>
  <c r="E17" i="1"/>
  <c r="F17" i="1"/>
  <c r="G17" i="1"/>
  <c r="H17" i="1"/>
  <c r="I17" i="1"/>
  <c r="K17" i="1" s="1"/>
  <c r="J17" i="1"/>
  <c r="L17" i="1"/>
  <c r="K18" i="1"/>
  <c r="F19" i="1"/>
  <c r="G19" i="1"/>
  <c r="J19" i="1"/>
  <c r="D20" i="1"/>
  <c r="D19" i="1" s="1"/>
  <c r="E20" i="1"/>
  <c r="E19" i="1" s="1"/>
  <c r="F20" i="1"/>
  <c r="G20" i="1"/>
  <c r="H20" i="1"/>
  <c r="H19" i="1" s="1"/>
  <c r="I20" i="1"/>
  <c r="I19" i="1" s="1"/>
  <c r="K19" i="1" s="1"/>
  <c r="J20" i="1"/>
  <c r="L20" i="1"/>
  <c r="L19" i="1" s="1"/>
  <c r="K21" i="1"/>
  <c r="F23" i="1"/>
  <c r="F22" i="1" s="1"/>
  <c r="J23" i="1"/>
  <c r="D24" i="1"/>
  <c r="D23" i="1" s="1"/>
  <c r="E24" i="1"/>
  <c r="E23" i="1" s="1"/>
  <c r="F24" i="1"/>
  <c r="G24" i="1"/>
  <c r="G23" i="1" s="1"/>
  <c r="G22" i="1" s="1"/>
  <c r="H24" i="1"/>
  <c r="H23" i="1" s="1"/>
  <c r="H22" i="1" s="1"/>
  <c r="I24" i="1"/>
  <c r="I23" i="1" s="1"/>
  <c r="J24" i="1"/>
  <c r="L24" i="1"/>
  <c r="L23" i="1" s="1"/>
  <c r="L22" i="1" s="1"/>
  <c r="K25" i="1"/>
  <c r="K26" i="1"/>
  <c r="F27" i="1"/>
  <c r="G27" i="1"/>
  <c r="D28" i="1"/>
  <c r="D27" i="1" s="1"/>
  <c r="E28" i="1"/>
  <c r="E27" i="1" s="1"/>
  <c r="F28" i="1"/>
  <c r="G28" i="1"/>
  <c r="H28" i="1"/>
  <c r="H27" i="1" s="1"/>
  <c r="I28" i="1"/>
  <c r="I27" i="1" s="1"/>
  <c r="J28" i="1"/>
  <c r="L28" i="1"/>
  <c r="L27" i="1" s="1"/>
  <c r="K29" i="1"/>
  <c r="K30" i="1"/>
  <c r="D31" i="1"/>
  <c r="E31" i="1"/>
  <c r="F31" i="1"/>
  <c r="G31" i="1"/>
  <c r="H31" i="1"/>
  <c r="I31" i="1"/>
  <c r="J31" i="1"/>
  <c r="K31" i="1" s="1"/>
  <c r="L31" i="1"/>
  <c r="K32" i="1"/>
  <c r="K33" i="1"/>
  <c r="K34" i="1"/>
  <c r="F35" i="1"/>
  <c r="G35" i="1"/>
  <c r="K36" i="1"/>
  <c r="D37" i="1"/>
  <c r="D35" i="1" s="1"/>
  <c r="E37" i="1"/>
  <c r="E35" i="1" s="1"/>
  <c r="F37" i="1"/>
  <c r="G37" i="1"/>
  <c r="H37" i="1"/>
  <c r="H35" i="1" s="1"/>
  <c r="I37" i="1"/>
  <c r="J37" i="1"/>
  <c r="K37" i="1"/>
  <c r="L37" i="1"/>
  <c r="L35" i="1" s="1"/>
  <c r="K38" i="1"/>
  <c r="D39" i="1"/>
  <c r="E39" i="1"/>
  <c r="F39" i="1"/>
  <c r="G39" i="1"/>
  <c r="H39" i="1"/>
  <c r="I39" i="1"/>
  <c r="I35" i="1" s="1"/>
  <c r="J39" i="1"/>
  <c r="K39" i="1" s="1"/>
  <c r="L39" i="1"/>
  <c r="K40" i="1"/>
  <c r="D41" i="1"/>
  <c r="E41" i="1"/>
  <c r="F41" i="1"/>
  <c r="G41" i="1"/>
  <c r="H41" i="1"/>
  <c r="I41" i="1"/>
  <c r="K41" i="1" s="1"/>
  <c r="J41" i="1"/>
  <c r="L41" i="1"/>
  <c r="K42" i="1"/>
  <c r="E44" i="1"/>
  <c r="F44" i="1"/>
  <c r="I44" i="1"/>
  <c r="D45" i="1"/>
  <c r="D44" i="1" s="1"/>
  <c r="D43" i="1" s="1"/>
  <c r="E45" i="1"/>
  <c r="F45" i="1"/>
  <c r="G45" i="1"/>
  <c r="G44" i="1" s="1"/>
  <c r="G43" i="1" s="1"/>
  <c r="H45" i="1"/>
  <c r="H44" i="1" s="1"/>
  <c r="H43" i="1" s="1"/>
  <c r="I45" i="1"/>
  <c r="J45" i="1"/>
  <c r="J44" i="1" s="1"/>
  <c r="J43" i="1" s="1"/>
  <c r="K45" i="1"/>
  <c r="L45" i="1"/>
  <c r="L44" i="1" s="1"/>
  <c r="L43" i="1" s="1"/>
  <c r="K46" i="1"/>
  <c r="K47" i="1"/>
  <c r="K48" i="1"/>
  <c r="K49" i="1"/>
  <c r="G50" i="1"/>
  <c r="H50" i="1"/>
  <c r="D51" i="1"/>
  <c r="D50" i="1" s="1"/>
  <c r="E51" i="1"/>
  <c r="E50" i="1" s="1"/>
  <c r="F51" i="1"/>
  <c r="F50" i="1" s="1"/>
  <c r="F43" i="1" s="1"/>
  <c r="G51" i="1"/>
  <c r="H51" i="1"/>
  <c r="I51" i="1"/>
  <c r="I50" i="1" s="1"/>
  <c r="K50" i="1" s="1"/>
  <c r="J51" i="1"/>
  <c r="J50" i="1" s="1"/>
  <c r="L51" i="1"/>
  <c r="L50" i="1" s="1"/>
  <c r="K52" i="1"/>
  <c r="K53" i="1"/>
  <c r="D54" i="1"/>
  <c r="L54" i="1"/>
  <c r="D55" i="1"/>
  <c r="E55" i="1"/>
  <c r="E54" i="1" s="1"/>
  <c r="F55" i="1"/>
  <c r="G55" i="1"/>
  <c r="H55" i="1"/>
  <c r="H54" i="1" s="1"/>
  <c r="I55" i="1"/>
  <c r="I54" i="1" s="1"/>
  <c r="J55" i="1"/>
  <c r="K55" i="1" s="1"/>
  <c r="L55" i="1"/>
  <c r="K56" i="1"/>
  <c r="D57" i="1"/>
  <c r="H57" i="1"/>
  <c r="I57" i="1"/>
  <c r="L57" i="1"/>
  <c r="D58" i="1"/>
  <c r="E58" i="1"/>
  <c r="E57" i="1" s="1"/>
  <c r="F58" i="1"/>
  <c r="F57" i="1" s="1"/>
  <c r="F54" i="1" s="1"/>
  <c r="G58" i="1"/>
  <c r="G57" i="1" s="1"/>
  <c r="G54" i="1" s="1"/>
  <c r="H58" i="1"/>
  <c r="I58" i="1"/>
  <c r="J58" i="1"/>
  <c r="J57" i="1" s="1"/>
  <c r="K58" i="1"/>
  <c r="L58" i="1"/>
  <c r="K59" i="1"/>
  <c r="K60" i="1"/>
  <c r="K61" i="1"/>
  <c r="K62" i="1"/>
  <c r="K63" i="1"/>
  <c r="K64" i="1"/>
  <c r="K14" i="1" l="1"/>
  <c r="I13" i="1"/>
  <c r="H12" i="1"/>
  <c r="I43" i="1"/>
  <c r="K43" i="1" s="1"/>
  <c r="K27" i="1"/>
  <c r="E22" i="1"/>
  <c r="E12" i="1"/>
  <c r="G12" i="1"/>
  <c r="K23" i="1"/>
  <c r="I22" i="1"/>
  <c r="L12" i="1"/>
  <c r="D12" i="1"/>
  <c r="F12" i="1"/>
  <c r="K57" i="1"/>
  <c r="E43" i="1"/>
  <c r="D22" i="1"/>
  <c r="K44" i="1"/>
  <c r="K28" i="1"/>
  <c r="K20" i="1"/>
  <c r="K51" i="1"/>
  <c r="J54" i="1"/>
  <c r="K54" i="1" s="1"/>
  <c r="J35" i="1"/>
  <c r="K35" i="1" s="1"/>
  <c r="J27" i="1"/>
  <c r="K24" i="1"/>
  <c r="K15" i="1"/>
  <c r="J22" i="1" l="1"/>
  <c r="J12" i="1" s="1"/>
  <c r="K13" i="1"/>
  <c r="I12" i="1"/>
  <c r="K22" i="1" l="1"/>
  <c r="K12" i="1"/>
</calcChain>
</file>

<file path=xl/sharedStrings.xml><?xml version="1.0" encoding="utf-8"?>
<sst xmlns="http://schemas.openxmlformats.org/spreadsheetml/2006/main" count="185" uniqueCount="182">
  <si>
    <t>CENTRALIZAT</t>
  </si>
  <si>
    <t xml:space="preserve"> Anexa 13</t>
  </si>
  <si>
    <t>Cont de executie - Cheltuieli - Bugetul local</t>
  </si>
  <si>
    <t>Trimestrul: 4,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</si>
  <si>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</si>
  <si>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</si>
  <si>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</si>
  <si>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</si>
  <si>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</si>
  <si>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</si>
  <si>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</si>
  <si>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</si>
  <si>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</si>
  <si>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</si>
  <si>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</si>
  <si>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</si>
  <si>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</si>
  <si>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</si>
  <si>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</si>
  <si>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</si>
  <si>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</si>
  <si>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</si>
  <si>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</si>
  <si>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</si>
  <si>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</si>
  <si>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</si>
  <si>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</si>
  <si>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</si>
  <si>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</si>
  <si>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</si>
  <si>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</si>
  <si>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</si>
  <si>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</si>
  <si>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</si>
  <si>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</si>
  <si>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</si>
  <si>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</si>
  <si>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</si>
  <si>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</si>
  <si>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</si>
  <si>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</si>
  <si>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</si>
  <si>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</si>
  <si>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</si>
  <si>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</si>
  <si>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</si>
  <si>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</si>
  <si>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</si>
  <si>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</si>
  <si>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</si>
  <si>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</si>
  <si>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</si>
  <si>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</si>
  <si>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</si>
  <si>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</si>
  <si>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</si>
  <si>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</si>
  <si>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</si>
  <si>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</si>
  <si>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</si>
  <si>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</si>
  <si>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</si>
  <si>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</si>
  <si>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</si>
  <si>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</si>
  <si>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</si>
  <si>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</si>
  <si>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</si>
  <si>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</si>
  <si>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</si>
  <si>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</si>
  <si>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</si>
  <si>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</si>
  <si>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</si>
  <si>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</si>
  <si>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</si>
  <si>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</si>
  <si>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</si>
  <si>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</si>
  <si>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</si>
  <si>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</si>
  <si>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</si>
  <si>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</si>
  <si>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</si>
  <si>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</si>
  <si>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</si>
  <si>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</si>
  <si>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</si>
  <si>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</si>
  <si>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</si>
  <si>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72</t>
  </si>
  <si>
    <t>Asistenta acordata persoanelor in varsta</t>
  </si>
  <si>
    <t>68.02.04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</si>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</sst>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D13+D19+D22+D43+D54</f>
        <v>3425000</v>
      </c>
      <c r="E12" s="11">
        <f>E13+E19+E22+E43+E54</f>
        <v>3875000</v>
      </c>
      <c r="F12" s="11">
        <f>F13+F19+F22+F43+F54</f>
        <v>6252900</v>
      </c>
      <c r="G12" s="11">
        <f>G13+G19+G22+G43+G54</f>
        <v>7370865</v>
      </c>
      <c r="H12" s="11">
        <f>H13+H19+H22+H43+H54</f>
        <v>7361419</v>
      </c>
      <c r="I12" s="11">
        <f>I13+I19+I22+I43+I54</f>
        <v>7327234</v>
      </c>
      <c r="J12" s="11">
        <f>J13+J19+J22+J43+J54</f>
        <v>4590242</v>
      </c>
      <c r="K12" s="11">
        <f>I12-J12</f>
        <v>2736992</v>
      </c>
      <c r="L12" s="11">
        <f>L13+L19+L22+L43+L54</f>
        <v>8895942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267000</v>
      </c>
      <c r="E13" s="11">
        <f>E14+E17</f>
        <v>172000</v>
      </c>
      <c r="F13" s="11">
        <f>F14+F17</f>
        <v>1827000</v>
      </c>
      <c r="G13" s="11">
        <f>G14+G17</f>
        <v>1697500</v>
      </c>
      <c r="H13" s="11">
        <f>H14+H17</f>
        <v>1695376</v>
      </c>
      <c r="I13" s="11">
        <f>I14+I17</f>
        <v>1666320</v>
      </c>
      <c r="J13" s="11">
        <f>J14+J17</f>
        <v>1565249</v>
      </c>
      <c r="K13" s="11">
        <f>I13-J13</f>
        <v>101071</v>
      </c>
      <c r="L13" s="11">
        <f>L14+L17</f>
        <v>7062210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267000</v>
      </c>
      <c r="E14" s="11">
        <f>E15</f>
        <v>172000</v>
      </c>
      <c r="F14" s="11">
        <f>F15</f>
        <v>1807000</v>
      </c>
      <c r="G14" s="11">
        <f>G15</f>
        <v>1697500</v>
      </c>
      <c r="H14" s="11">
        <f>H15</f>
        <v>1695376</v>
      </c>
      <c r="I14" s="11">
        <f>I15</f>
        <v>1666320</v>
      </c>
      <c r="J14" s="11">
        <f>J15</f>
        <v>1565249</v>
      </c>
      <c r="K14" s="11">
        <f>I14-J14</f>
        <v>101071</v>
      </c>
      <c r="L14" s="11">
        <f>L15</f>
        <v>7062210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267000</v>
      </c>
      <c r="E15" s="11">
        <f>E16</f>
        <v>172000</v>
      </c>
      <c r="F15" s="11">
        <f>F16</f>
        <v>1807000</v>
      </c>
      <c r="G15" s="11">
        <f>G16</f>
        <v>1697500</v>
      </c>
      <c r="H15" s="11">
        <f>H16</f>
        <v>1695376</v>
      </c>
      <c r="I15" s="11">
        <f>I16</f>
        <v>1666320</v>
      </c>
      <c r="J15" s="11">
        <f>J16</f>
        <v>1565249</v>
      </c>
      <c r="K15" s="11">
        <f>I15-J15</f>
        <v>101071</v>
      </c>
      <c r="L15" s="11">
        <f>L16</f>
        <v>7062210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267000</v>
      </c>
      <c r="E16" s="11">
        <v>172000</v>
      </c>
      <c r="F16" s="11">
        <v>1807000</v>
      </c>
      <c r="G16" s="11">
        <v>1697500</v>
      </c>
      <c r="H16" s="11">
        <v>1695376</v>
      </c>
      <c r="I16" s="11">
        <v>1666320</v>
      </c>
      <c r="J16" s="11">
        <v>1565249</v>
      </c>
      <c r="K16" s="11">
        <f>I16-J16</f>
        <v>101071</v>
      </c>
      <c r="L16" s="11">
        <v>7062210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2000</v>
      </c>
      <c r="G19" s="11">
        <f>+G20</f>
        <v>3500</v>
      </c>
      <c r="H19" s="11">
        <f>+H20</f>
        <v>3500</v>
      </c>
      <c r="I19" s="11">
        <f>+I20</f>
        <v>3500</v>
      </c>
      <c r="J19" s="11">
        <f>+J20</f>
        <v>0</v>
      </c>
      <c r="K19" s="11">
        <f>I19-J19</f>
        <v>3500</v>
      </c>
      <c r="L19" s="11">
        <f>+L20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</v>
      </c>
      <c r="G20" s="11">
        <f>+G21</f>
        <v>3500</v>
      </c>
      <c r="H20" s="11">
        <f>+H21</f>
        <v>3500</v>
      </c>
      <c r="I20" s="11">
        <f>+I21</f>
        <v>3500</v>
      </c>
      <c r="J20" s="11">
        <f>+J21</f>
        <v>0</v>
      </c>
      <c r="K20" s="11">
        <f>I20-J20</f>
        <v>3500</v>
      </c>
      <c r="L20" s="11">
        <f>+L21</f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2000</v>
      </c>
      <c r="G21" s="11">
        <v>3500</v>
      </c>
      <c r="H21" s="11">
        <v>3500</v>
      </c>
      <c r="I21" s="11">
        <v>3500</v>
      </c>
      <c r="J21" s="11">
        <v>0</v>
      </c>
      <c r="K21" s="11">
        <f>I21-J21</f>
        <v>3500</v>
      </c>
      <c r="L21" s="11">
        <v>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D23+D27+D35</f>
        <v>21000</v>
      </c>
      <c r="E22" s="11">
        <f>E23+E27+E35</f>
        <v>366000</v>
      </c>
      <c r="F22" s="11">
        <f>F23+F27+F35</f>
        <v>1040100</v>
      </c>
      <c r="G22" s="11">
        <f>G23+G27+G35</f>
        <v>2091565</v>
      </c>
      <c r="H22" s="11">
        <f>H23+H27+H35</f>
        <v>2084243</v>
      </c>
      <c r="I22" s="11">
        <f>I23+I27+I35</f>
        <v>2079114</v>
      </c>
      <c r="J22" s="11">
        <f>J23+J27+J35</f>
        <v>1866696</v>
      </c>
      <c r="K22" s="11">
        <f>I22-J22</f>
        <v>212418</v>
      </c>
      <c r="L22" s="11">
        <f>L23+L27+L35</f>
        <v>1648440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19000</v>
      </c>
      <c r="E23" s="11">
        <f>+E24+E26</f>
        <v>19000</v>
      </c>
      <c r="F23" s="11">
        <f>+F24+F26</f>
        <v>183600</v>
      </c>
      <c r="G23" s="11">
        <f>+G24+G26</f>
        <v>375025</v>
      </c>
      <c r="H23" s="11">
        <f>+H24+H26</f>
        <v>367703</v>
      </c>
      <c r="I23" s="11">
        <f>+I24+I26</f>
        <v>367703</v>
      </c>
      <c r="J23" s="11">
        <f>+J24+J26</f>
        <v>343889</v>
      </c>
      <c r="K23" s="11">
        <f>I23-J23</f>
        <v>23814</v>
      </c>
      <c r="L23" s="11">
        <f>+L24+L26</f>
        <v>324517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145600</v>
      </c>
      <c r="G24" s="11">
        <f>G25</f>
        <v>325525</v>
      </c>
      <c r="H24" s="11">
        <f>H25</f>
        <v>318203</v>
      </c>
      <c r="I24" s="11">
        <f>I25</f>
        <v>318203</v>
      </c>
      <c r="J24" s="11">
        <f>J25</f>
        <v>302821</v>
      </c>
      <c r="K24" s="11">
        <f>I24-J24</f>
        <v>15382</v>
      </c>
      <c r="L24" s="11">
        <f>L25</f>
        <v>284310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145600</v>
      </c>
      <c r="G25" s="11">
        <v>325525</v>
      </c>
      <c r="H25" s="11">
        <v>318203</v>
      </c>
      <c r="I25" s="11">
        <v>318203</v>
      </c>
      <c r="J25" s="11">
        <v>302821</v>
      </c>
      <c r="K25" s="11">
        <f>I25-J25</f>
        <v>15382</v>
      </c>
      <c r="L25" s="11">
        <v>284310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19000</v>
      </c>
      <c r="E26" s="11">
        <v>19000</v>
      </c>
      <c r="F26" s="11">
        <v>38000</v>
      </c>
      <c r="G26" s="11">
        <v>49500</v>
      </c>
      <c r="H26" s="11">
        <v>49500</v>
      </c>
      <c r="I26" s="11">
        <v>49500</v>
      </c>
      <c r="J26" s="11">
        <v>41068</v>
      </c>
      <c r="K26" s="11">
        <f>I26-J26</f>
        <v>8432</v>
      </c>
      <c r="L26" s="11">
        <v>40207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D28+D31+D34</f>
        <v>2000</v>
      </c>
      <c r="E27" s="11">
        <f>E28+E31+E34</f>
        <v>347000</v>
      </c>
      <c r="F27" s="11">
        <f>F28+F31+F34</f>
        <v>38500</v>
      </c>
      <c r="G27" s="11">
        <f>G28+G31+G34</f>
        <v>427800</v>
      </c>
      <c r="H27" s="11">
        <f>H28+H31+H34</f>
        <v>427800</v>
      </c>
      <c r="I27" s="11">
        <f>I28+I31+I34</f>
        <v>422671</v>
      </c>
      <c r="J27" s="11">
        <f>J28+J31+J34</f>
        <v>277792</v>
      </c>
      <c r="K27" s="11">
        <f>I27-J27</f>
        <v>144879</v>
      </c>
      <c r="L27" s="11">
        <f>L28+L31+L34</f>
        <v>77593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1000</v>
      </c>
      <c r="E28" s="11">
        <f>E29+E30</f>
        <v>1000</v>
      </c>
      <c r="F28" s="11">
        <f>F29+F30</f>
        <v>3500</v>
      </c>
      <c r="G28" s="11">
        <f>G29+G30</f>
        <v>26300</v>
      </c>
      <c r="H28" s="11">
        <f>H29+H30</f>
        <v>26300</v>
      </c>
      <c r="I28" s="11">
        <f>I29+I30</f>
        <v>21171</v>
      </c>
      <c r="J28" s="11">
        <f>J29+J30</f>
        <v>19170</v>
      </c>
      <c r="K28" s="11">
        <f>I28-J28</f>
        <v>2001</v>
      </c>
      <c r="L28" s="11">
        <f>L29+L30</f>
        <v>23593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2000</v>
      </c>
      <c r="G29" s="11">
        <v>24800</v>
      </c>
      <c r="H29" s="11">
        <v>24800</v>
      </c>
      <c r="I29" s="11">
        <v>19671</v>
      </c>
      <c r="J29" s="11">
        <v>18918</v>
      </c>
      <c r="K29" s="11">
        <f>I29-J29</f>
        <v>753</v>
      </c>
      <c r="L29" s="11">
        <v>23132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</v>
      </c>
      <c r="E30" s="11">
        <v>1000</v>
      </c>
      <c r="F30" s="11">
        <v>1500</v>
      </c>
      <c r="G30" s="11">
        <v>1500</v>
      </c>
      <c r="H30" s="11">
        <v>1500</v>
      </c>
      <c r="I30" s="11">
        <v>1500</v>
      </c>
      <c r="J30" s="11">
        <v>252</v>
      </c>
      <c r="K30" s="11">
        <f>I30-J30</f>
        <v>1248</v>
      </c>
      <c r="L30" s="11">
        <v>461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1000</v>
      </c>
      <c r="E31" s="11">
        <f>E32+E33</f>
        <v>346000</v>
      </c>
      <c r="F31" s="11">
        <f>F32+F33</f>
        <v>5000</v>
      </c>
      <c r="G31" s="11">
        <f>G32+G33</f>
        <v>351500</v>
      </c>
      <c r="H31" s="11">
        <f>H32+H33</f>
        <v>351500</v>
      </c>
      <c r="I31" s="11">
        <f>I32+I33</f>
        <v>351500</v>
      </c>
      <c r="J31" s="11">
        <f>J32+J33</f>
        <v>208622</v>
      </c>
      <c r="K31" s="11">
        <f>I31-J31</f>
        <v>142878</v>
      </c>
      <c r="L31" s="11">
        <f>L32+L33</f>
        <v>4000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4000</v>
      </c>
      <c r="G32" s="11">
        <v>5500</v>
      </c>
      <c r="H32" s="11">
        <v>5500</v>
      </c>
      <c r="I32" s="11">
        <v>5500</v>
      </c>
      <c r="J32" s="11">
        <v>4000</v>
      </c>
      <c r="K32" s="11">
        <f>I32-J32</f>
        <v>1500</v>
      </c>
      <c r="L32" s="11">
        <v>4000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v>1000</v>
      </c>
      <c r="E33" s="11">
        <v>346000</v>
      </c>
      <c r="F33" s="11">
        <v>1000</v>
      </c>
      <c r="G33" s="11">
        <v>346000</v>
      </c>
      <c r="H33" s="11">
        <v>346000</v>
      </c>
      <c r="I33" s="11">
        <v>346000</v>
      </c>
      <c r="J33" s="11">
        <v>204622</v>
      </c>
      <c r="K33" s="11">
        <f>I33-J33</f>
        <v>141378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30000</v>
      </c>
      <c r="G34" s="11">
        <v>50000</v>
      </c>
      <c r="H34" s="11">
        <v>50000</v>
      </c>
      <c r="I34" s="11">
        <v>50000</v>
      </c>
      <c r="J34" s="11">
        <v>50000</v>
      </c>
      <c r="K34" s="11">
        <f>I34-J34</f>
        <v>0</v>
      </c>
      <c r="L34" s="11">
        <v>50000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D36+D37+D39+D41</f>
        <v>0</v>
      </c>
      <c r="E35" s="11">
        <f>E36+E37+E39+E41</f>
        <v>0</v>
      </c>
      <c r="F35" s="11">
        <f>F36+F37+F39+F41</f>
        <v>818000</v>
      </c>
      <c r="G35" s="11">
        <f>G36+G37+G39+G41</f>
        <v>1288740</v>
      </c>
      <c r="H35" s="11">
        <f>H36+H37+H39+H41</f>
        <v>1288740</v>
      </c>
      <c r="I35" s="11">
        <f>I36+I37+I39+I41</f>
        <v>1288740</v>
      </c>
      <c r="J35" s="11">
        <f>J36+J37+J39+J41</f>
        <v>1245015</v>
      </c>
      <c r="K35" s="11">
        <f>I35-J35</f>
        <v>43725</v>
      </c>
      <c r="L35" s="11">
        <f>L36+L37+L39+L41</f>
        <v>1246330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1315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748000</v>
      </c>
      <c r="G37" s="11">
        <f>G38</f>
        <v>891000</v>
      </c>
      <c r="H37" s="11">
        <f>H38</f>
        <v>891000</v>
      </c>
      <c r="I37" s="11">
        <f>I38</f>
        <v>891000</v>
      </c>
      <c r="J37" s="11">
        <f>J38</f>
        <v>848859</v>
      </c>
      <c r="K37" s="11">
        <f>I37-J37</f>
        <v>42141</v>
      </c>
      <c r="L37" s="11">
        <f>L38</f>
        <v>839715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748000</v>
      </c>
      <c r="G38" s="11">
        <v>891000</v>
      </c>
      <c r="H38" s="11">
        <v>891000</v>
      </c>
      <c r="I38" s="11">
        <v>891000</v>
      </c>
      <c r="J38" s="11">
        <v>848859</v>
      </c>
      <c r="K38" s="11">
        <f>I38-J38</f>
        <v>42141</v>
      </c>
      <c r="L38" s="11">
        <v>839715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70000</v>
      </c>
      <c r="G39" s="11">
        <f>G40</f>
        <v>395740</v>
      </c>
      <c r="H39" s="11">
        <f>H40</f>
        <v>395740</v>
      </c>
      <c r="I39" s="11">
        <f>I40</f>
        <v>395740</v>
      </c>
      <c r="J39" s="11">
        <f>J40</f>
        <v>394680</v>
      </c>
      <c r="K39" s="11">
        <f>I39-J39</f>
        <v>1060</v>
      </c>
      <c r="L39" s="11">
        <f>L40</f>
        <v>402300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70000</v>
      </c>
      <c r="G40" s="11">
        <v>395740</v>
      </c>
      <c r="H40" s="11">
        <v>395740</v>
      </c>
      <c r="I40" s="11">
        <v>395740</v>
      </c>
      <c r="J40" s="11">
        <v>394680</v>
      </c>
      <c r="K40" s="11">
        <f>I40-J40</f>
        <v>1060</v>
      </c>
      <c r="L40" s="11">
        <v>402300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2000</v>
      </c>
      <c r="H41" s="11">
        <f>H42</f>
        <v>2000</v>
      </c>
      <c r="I41" s="11">
        <f>I42</f>
        <v>2000</v>
      </c>
      <c r="J41" s="11">
        <f>J42</f>
        <v>1476</v>
      </c>
      <c r="K41" s="11">
        <f>I41-J41</f>
        <v>524</v>
      </c>
      <c r="L41" s="11">
        <f>L42</f>
        <v>3000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2000</v>
      </c>
      <c r="H42" s="11">
        <v>2000</v>
      </c>
      <c r="I42" s="11">
        <v>2000</v>
      </c>
      <c r="J42" s="11">
        <v>1476</v>
      </c>
      <c r="K42" s="11">
        <f>I42-J42</f>
        <v>524</v>
      </c>
      <c r="L42" s="11">
        <v>3000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D44+D50</f>
        <v>2835000</v>
      </c>
      <c r="E43" s="11">
        <f>E44+E50</f>
        <v>3067000</v>
      </c>
      <c r="F43" s="11">
        <f>F44+F50</f>
        <v>2994800</v>
      </c>
      <c r="G43" s="11">
        <f>G44+G50</f>
        <v>3254800</v>
      </c>
      <c r="H43" s="11">
        <f>H44+H50</f>
        <v>3254800</v>
      </c>
      <c r="I43" s="11">
        <f>I44+I50</f>
        <v>3254800</v>
      </c>
      <c r="J43" s="11">
        <f>J44+J50</f>
        <v>874332</v>
      </c>
      <c r="K43" s="11">
        <f>I43-J43</f>
        <v>2380468</v>
      </c>
      <c r="L43" s="11">
        <f>L44+L50</f>
        <v>163586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+D45+D47+D48+D49</f>
        <v>2835000</v>
      </c>
      <c r="E44" s="11">
        <f>+E45+E47+E48+E49</f>
        <v>3067000</v>
      </c>
      <c r="F44" s="11">
        <f>+F45+F47+F48+F49</f>
        <v>2910800</v>
      </c>
      <c r="G44" s="11">
        <f>+G45+G47+G48+G49</f>
        <v>3156800</v>
      </c>
      <c r="H44" s="11">
        <f>+H45+H47+H48+H49</f>
        <v>3156800</v>
      </c>
      <c r="I44" s="11">
        <f>+I45+I47+I48+I49</f>
        <v>3156800</v>
      </c>
      <c r="J44" s="11">
        <f>+J45+J47+J48+J49</f>
        <v>786279</v>
      </c>
      <c r="K44" s="11">
        <f>I44-J44</f>
        <v>2370521</v>
      </c>
      <c r="L44" s="11">
        <f>+L45+L47+L48+L49</f>
        <v>79365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2000000</v>
      </c>
      <c r="E45" s="11">
        <f>E46</f>
        <v>2186000</v>
      </c>
      <c r="F45" s="11">
        <f>F46</f>
        <v>2003000</v>
      </c>
      <c r="G45" s="11">
        <f>G46</f>
        <v>2189000</v>
      </c>
      <c r="H45" s="11">
        <f>H46</f>
        <v>2189000</v>
      </c>
      <c r="I45" s="11">
        <f>I46</f>
        <v>2189000</v>
      </c>
      <c r="J45" s="11">
        <f>J46</f>
        <v>455653</v>
      </c>
      <c r="K45" s="11">
        <f>I45-J45</f>
        <v>1733347</v>
      </c>
      <c r="L45" s="11">
        <f>L46</f>
        <v>3000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2000000</v>
      </c>
      <c r="E46" s="11">
        <v>2186000</v>
      </c>
      <c r="F46" s="11">
        <v>2003000</v>
      </c>
      <c r="G46" s="11">
        <v>2189000</v>
      </c>
      <c r="H46" s="11">
        <v>2189000</v>
      </c>
      <c r="I46" s="11">
        <v>2189000</v>
      </c>
      <c r="J46" s="11">
        <v>455653</v>
      </c>
      <c r="K46" s="11">
        <f>I46-J46</f>
        <v>1733347</v>
      </c>
      <c r="L46" s="11">
        <v>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645000</v>
      </c>
      <c r="E47" s="11">
        <v>645000</v>
      </c>
      <c r="F47" s="11">
        <v>690000</v>
      </c>
      <c r="G47" s="11">
        <v>704000</v>
      </c>
      <c r="H47" s="11">
        <v>704000</v>
      </c>
      <c r="I47" s="11">
        <v>704000</v>
      </c>
      <c r="J47" s="11">
        <v>186454</v>
      </c>
      <c r="K47" s="11">
        <f>I47-J47</f>
        <v>517546</v>
      </c>
      <c r="L47" s="11">
        <v>54057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15000</v>
      </c>
      <c r="E48" s="11">
        <v>15000</v>
      </c>
      <c r="F48" s="11">
        <v>15000</v>
      </c>
      <c r="G48" s="11">
        <v>15000</v>
      </c>
      <c r="H48" s="11">
        <v>15000</v>
      </c>
      <c r="I48" s="11">
        <v>15000</v>
      </c>
      <c r="J48" s="11">
        <v>0</v>
      </c>
      <c r="K48" s="11">
        <f>I48-J48</f>
        <v>15000</v>
      </c>
      <c r="L48" s="11">
        <v>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175000</v>
      </c>
      <c r="E49" s="11">
        <v>221000</v>
      </c>
      <c r="F49" s="11">
        <v>202800</v>
      </c>
      <c r="G49" s="11">
        <v>248800</v>
      </c>
      <c r="H49" s="11">
        <v>248800</v>
      </c>
      <c r="I49" s="11">
        <v>248800</v>
      </c>
      <c r="J49" s="11">
        <v>144172</v>
      </c>
      <c r="K49" s="11">
        <f>I49-J49</f>
        <v>104628</v>
      </c>
      <c r="L49" s="11">
        <v>22308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+D51+D53</f>
        <v>0</v>
      </c>
      <c r="E50" s="11">
        <f>+E51+E53</f>
        <v>0</v>
      </c>
      <c r="F50" s="11">
        <f>+F51+F53</f>
        <v>84000</v>
      </c>
      <c r="G50" s="11">
        <f>+G51+G53</f>
        <v>98000</v>
      </c>
      <c r="H50" s="11">
        <f>+H51+H53</f>
        <v>98000</v>
      </c>
      <c r="I50" s="11">
        <f>+I51+I53</f>
        <v>98000</v>
      </c>
      <c r="J50" s="11">
        <f>+J51+J53</f>
        <v>88053</v>
      </c>
      <c r="K50" s="11">
        <f>I50-J50</f>
        <v>9947</v>
      </c>
      <c r="L50" s="11">
        <f>+L51+L53</f>
        <v>84221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0</v>
      </c>
      <c r="E51" s="11">
        <f>E52</f>
        <v>0</v>
      </c>
      <c r="F51" s="11">
        <f>F52</f>
        <v>79000</v>
      </c>
      <c r="G51" s="11">
        <f>G52</f>
        <v>93000</v>
      </c>
      <c r="H51" s="11">
        <f>H52</f>
        <v>93000</v>
      </c>
      <c r="I51" s="11">
        <f>I52</f>
        <v>93000</v>
      </c>
      <c r="J51" s="11">
        <f>J52</f>
        <v>85053</v>
      </c>
      <c r="K51" s="11">
        <f>I51-J51</f>
        <v>7947</v>
      </c>
      <c r="L51" s="11">
        <f>L52</f>
        <v>81221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79000</v>
      </c>
      <c r="G52" s="11">
        <v>93000</v>
      </c>
      <c r="H52" s="11">
        <v>93000</v>
      </c>
      <c r="I52" s="11">
        <v>93000</v>
      </c>
      <c r="J52" s="11">
        <v>85053</v>
      </c>
      <c r="K52" s="11">
        <f>I52-J52</f>
        <v>7947</v>
      </c>
      <c r="L52" s="11">
        <v>81221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5000</v>
      </c>
      <c r="G53" s="11">
        <v>5000</v>
      </c>
      <c r="H53" s="11">
        <v>5000</v>
      </c>
      <c r="I53" s="11">
        <v>5000</v>
      </c>
      <c r="J53" s="11">
        <v>3000</v>
      </c>
      <c r="K53" s="11">
        <f>I53-J53</f>
        <v>2000</v>
      </c>
      <c r="L53" s="11">
        <v>3000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+D55+D57</f>
        <v>302000</v>
      </c>
      <c r="E54" s="11">
        <f>+E55+E57</f>
        <v>270000</v>
      </c>
      <c r="F54" s="11">
        <f>+F55+F57</f>
        <v>389000</v>
      </c>
      <c r="G54" s="11">
        <f>+G55+G57</f>
        <v>323500</v>
      </c>
      <c r="H54" s="11">
        <f>+H55+H57</f>
        <v>323500</v>
      </c>
      <c r="I54" s="11">
        <f>+I55+I57</f>
        <v>323500</v>
      </c>
      <c r="J54" s="11">
        <f>+J55+J57</f>
        <v>283965</v>
      </c>
      <c r="K54" s="11">
        <f>I54-J54</f>
        <v>39535</v>
      </c>
      <c r="L54" s="11">
        <f>+L55+L57</f>
        <v>21706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0</v>
      </c>
      <c r="E55" s="11">
        <f>+E56</f>
        <v>0</v>
      </c>
      <c r="F55" s="11">
        <f>+F56</f>
        <v>0</v>
      </c>
      <c r="G55" s="11">
        <f>+G56</f>
        <v>0</v>
      </c>
      <c r="H55" s="11">
        <f>+H56</f>
        <v>0</v>
      </c>
      <c r="I55" s="11">
        <f>+I56</f>
        <v>0</v>
      </c>
      <c r="J55" s="11">
        <f>+J56</f>
        <v>0</v>
      </c>
      <c r="K55" s="11">
        <f>I55-J55</f>
        <v>0</v>
      </c>
      <c r="L55" s="11">
        <f>+L56</f>
        <v>3493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f>I56-J56</f>
        <v>0</v>
      </c>
      <c r="L56" s="11">
        <v>3493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302000</v>
      </c>
      <c r="E57" s="11">
        <f>E58</f>
        <v>270000</v>
      </c>
      <c r="F57" s="11">
        <f>F58</f>
        <v>389000</v>
      </c>
      <c r="G57" s="11">
        <f>G58</f>
        <v>323500</v>
      </c>
      <c r="H57" s="11">
        <f>H58</f>
        <v>323500</v>
      </c>
      <c r="I57" s="11">
        <f>I58</f>
        <v>323500</v>
      </c>
      <c r="J57" s="11">
        <f>J58</f>
        <v>283965</v>
      </c>
      <c r="K57" s="11">
        <f>I57-J57</f>
        <v>39535</v>
      </c>
      <c r="L57" s="11">
        <f>L58</f>
        <v>18213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302000</v>
      </c>
      <c r="E58" s="11">
        <f>E59</f>
        <v>270000</v>
      </c>
      <c r="F58" s="11">
        <f>F59</f>
        <v>389000</v>
      </c>
      <c r="G58" s="11">
        <f>G59</f>
        <v>323500</v>
      </c>
      <c r="H58" s="11">
        <f>H59</f>
        <v>323500</v>
      </c>
      <c r="I58" s="11">
        <f>I59</f>
        <v>323500</v>
      </c>
      <c r="J58" s="11">
        <f>J59</f>
        <v>283965</v>
      </c>
      <c r="K58" s="11">
        <f>I58-J58</f>
        <v>39535</v>
      </c>
      <c r="L58" s="11">
        <f>L59</f>
        <v>18213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302000</v>
      </c>
      <c r="E59" s="11">
        <v>270000</v>
      </c>
      <c r="F59" s="11">
        <v>389000</v>
      </c>
      <c r="G59" s="11">
        <v>323500</v>
      </c>
      <c r="H59" s="11">
        <v>323500</v>
      </c>
      <c r="I59" s="11">
        <v>323500</v>
      </c>
      <c r="J59" s="11">
        <v>283965</v>
      </c>
      <c r="K59" s="11">
        <f>I59-J59</f>
        <v>39535</v>
      </c>
      <c r="L59" s="11">
        <v>18213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20000</v>
      </c>
      <c r="H60" s="11">
        <v>0</v>
      </c>
      <c r="I60" s="11">
        <v>0</v>
      </c>
      <c r="J60" s="11">
        <v>-532125</v>
      </c>
      <c r="K60" s="11">
        <f>I60-J60</f>
        <v>532125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20000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20000</v>
      </c>
      <c r="H62" s="11">
        <v>0</v>
      </c>
      <c r="I62" s="11">
        <v>0</v>
      </c>
      <c r="J62" s="11">
        <v>460909</v>
      </c>
      <c r="K62" s="11">
        <f>I62-J62</f>
        <v>-460909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-532125</v>
      </c>
      <c r="K63" s="11">
        <f>I63-J63</f>
        <v>532125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-993034</v>
      </c>
      <c r="K64" s="11">
        <f>I64-J64</f>
        <v>993034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 t="s">
        <v>181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2023-09-20T11:02:39Z</dcterms:created>
  <dcterms:modified xsi:type="dcterms:W3CDTF">2023-09-20T11:02:40Z</dcterms:modified>
</cp:coreProperties>
</file>