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63D236A3-FEBE-4649-99C7-99F8B483B1A7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3" l="1"/>
  <c r="E13" i="3" s="1"/>
  <c r="E12" i="3" s="1"/>
  <c r="D15" i="3"/>
  <c r="D14" i="3" s="1"/>
  <c r="D13" i="3" s="1"/>
  <c r="D12" i="3" s="1"/>
  <c r="E15" i="3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/>
  <c r="D18" i="3"/>
  <c r="D17" i="3" s="1"/>
  <c r="E18" i="3"/>
  <c r="E17" i="3" s="1"/>
  <c r="F18" i="3"/>
  <c r="G18" i="3"/>
  <c r="G17" i="3" s="1"/>
  <c r="H18" i="3"/>
  <c r="H17" i="3" s="1"/>
  <c r="I18" i="3"/>
  <c r="I17" i="3" s="1"/>
  <c r="J18" i="3"/>
  <c r="J17" i="3" s="1"/>
  <c r="K18" i="3"/>
  <c r="F19" i="3"/>
  <c r="K19" i="3" s="1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25" i="3"/>
  <c r="E25" i="3"/>
  <c r="G25" i="3"/>
  <c r="H25" i="3"/>
  <c r="F25" i="3" s="1"/>
  <c r="K25" i="3" s="1"/>
  <c r="I25" i="3"/>
  <c r="J25" i="3"/>
  <c r="F26" i="3"/>
  <c r="K26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D32" i="2"/>
  <c r="E32" i="2"/>
  <c r="E31" i="2" s="1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D31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H51" i="2"/>
  <c r="I51" i="2"/>
  <c r="J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D65" i="2"/>
  <c r="E65" i="2"/>
  <c r="G65" i="2"/>
  <c r="G62" i="2" s="1"/>
  <c r="H65" i="2"/>
  <c r="I65" i="2"/>
  <c r="J65" i="2"/>
  <c r="F66" i="2"/>
  <c r="K66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E32" i="1" s="1"/>
  <c r="G33" i="1"/>
  <c r="F33" i="1" s="1"/>
  <c r="K33" i="1" s="1"/>
  <c r="H33" i="1"/>
  <c r="H32" i="1" s="1"/>
  <c r="I33" i="1"/>
  <c r="I32" i="1" s="1"/>
  <c r="J33" i="1"/>
  <c r="J32" i="1" s="1"/>
  <c r="F34" i="1"/>
  <c r="K34" i="1"/>
  <c r="F35" i="1"/>
  <c r="K35" i="1"/>
  <c r="F36" i="1"/>
  <c r="K36" i="1"/>
  <c r="G37" i="1"/>
  <c r="F37" i="1" s="1"/>
  <c r="K37" i="1" s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E46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E51" i="1" s="1"/>
  <c r="G52" i="1"/>
  <c r="F52" i="1" s="1"/>
  <c r="K52" i="1" s="1"/>
  <c r="H52" i="1"/>
  <c r="I52" i="1"/>
  <c r="J52" i="1"/>
  <c r="F53" i="1"/>
  <c r="K53" i="1"/>
  <c r="E54" i="1"/>
  <c r="D55" i="1"/>
  <c r="D54" i="1" s="1"/>
  <c r="E55" i="1"/>
  <c r="G55" i="1"/>
  <c r="F55" i="1" s="1"/>
  <c r="K55" i="1" s="1"/>
  <c r="H55" i="1"/>
  <c r="H54" i="1" s="1"/>
  <c r="I55" i="1"/>
  <c r="I54" i="1" s="1"/>
  <c r="J55" i="1"/>
  <c r="J54" i="1" s="1"/>
  <c r="F56" i="1"/>
  <c r="K56" i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3" i="1"/>
  <c r="D62" i="1" s="1"/>
  <c r="E63" i="1"/>
  <c r="E62" i="1" s="1"/>
  <c r="G63" i="1"/>
  <c r="F63" i="1" s="1"/>
  <c r="K63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F73" i="1"/>
  <c r="K73" i="1"/>
  <c r="D11" i="3" l="1"/>
  <c r="E11" i="3"/>
  <c r="G20" i="3"/>
  <c r="F20" i="3" s="1"/>
  <c r="K20" i="3" s="1"/>
  <c r="F21" i="3"/>
  <c r="K21" i="3" s="1"/>
  <c r="F17" i="3"/>
  <c r="K17" i="3" s="1"/>
  <c r="H11" i="3"/>
  <c r="F22" i="3"/>
  <c r="K22" i="3" s="1"/>
  <c r="G14" i="3"/>
  <c r="J45" i="2"/>
  <c r="I50" i="2"/>
  <c r="I45" i="2" s="1"/>
  <c r="H13" i="2"/>
  <c r="E13" i="2"/>
  <c r="F62" i="2"/>
  <c r="K62" i="2" s="1"/>
  <c r="G61" i="2"/>
  <c r="F61" i="2" s="1"/>
  <c r="K61" i="2" s="1"/>
  <c r="D13" i="2"/>
  <c r="H50" i="2"/>
  <c r="H45" i="2" s="1"/>
  <c r="G50" i="2"/>
  <c r="I31" i="2"/>
  <c r="I13" i="2" s="1"/>
  <c r="I12" i="2" s="1"/>
  <c r="I11" i="2" s="1"/>
  <c r="D50" i="2"/>
  <c r="D45" i="2" s="1"/>
  <c r="J50" i="2"/>
  <c r="J31" i="2"/>
  <c r="E50" i="2"/>
  <c r="E45" i="2"/>
  <c r="H31" i="2"/>
  <c r="J13" i="2"/>
  <c r="J12" i="2" s="1"/>
  <c r="J11" i="2" s="1"/>
  <c r="G22" i="2"/>
  <c r="F51" i="2"/>
  <c r="K51" i="2" s="1"/>
  <c r="G42" i="2"/>
  <c r="F42" i="2" s="1"/>
  <c r="K42" i="2" s="1"/>
  <c r="G36" i="2"/>
  <c r="F36" i="2" s="1"/>
  <c r="K36" i="2" s="1"/>
  <c r="F65" i="2"/>
  <c r="K65" i="2" s="1"/>
  <c r="G47" i="2"/>
  <c r="G31" i="2"/>
  <c r="F31" i="2" s="1"/>
  <c r="K31" i="2" s="1"/>
  <c r="G15" i="2"/>
  <c r="G53" i="2"/>
  <c r="F53" i="2" s="1"/>
  <c r="K53" i="2" s="1"/>
  <c r="D46" i="1"/>
  <c r="J14" i="1"/>
  <c r="D32" i="1"/>
  <c r="I51" i="1"/>
  <c r="I46" i="1"/>
  <c r="E14" i="1"/>
  <c r="E13" i="1" s="1"/>
  <c r="D51" i="1"/>
  <c r="I14" i="1"/>
  <c r="I13" i="1" s="1"/>
  <c r="H14" i="1"/>
  <c r="J51" i="1"/>
  <c r="J46" i="1" s="1"/>
  <c r="H51" i="1"/>
  <c r="H46" i="1"/>
  <c r="D14" i="1"/>
  <c r="G66" i="1"/>
  <c r="G48" i="1"/>
  <c r="G32" i="1"/>
  <c r="F32" i="1" s="1"/>
  <c r="K32" i="1" s="1"/>
  <c r="G62" i="1"/>
  <c r="F62" i="1" s="1"/>
  <c r="K62" i="1" s="1"/>
  <c r="G43" i="1"/>
  <c r="F43" i="1" s="1"/>
  <c r="K43" i="1" s="1"/>
  <c r="G16" i="1"/>
  <c r="G23" i="1"/>
  <c r="G54" i="1"/>
  <c r="F14" i="3" l="1"/>
  <c r="K14" i="3" s="1"/>
  <c r="G13" i="3"/>
  <c r="F15" i="2"/>
  <c r="K15" i="2" s="1"/>
  <c r="G14" i="2"/>
  <c r="F47" i="2"/>
  <c r="K47" i="2" s="1"/>
  <c r="G46" i="2"/>
  <c r="D12" i="2"/>
  <c r="D11" i="2" s="1"/>
  <c r="H12" i="2"/>
  <c r="H11" i="2" s="1"/>
  <c r="F50" i="2"/>
  <c r="K50" i="2" s="1"/>
  <c r="F22" i="2"/>
  <c r="K22" i="2" s="1"/>
  <c r="G21" i="2"/>
  <c r="F21" i="2" s="1"/>
  <c r="K21" i="2" s="1"/>
  <c r="E12" i="2"/>
  <c r="E11" i="2" s="1"/>
  <c r="E11" i="1"/>
  <c r="E12" i="1"/>
  <c r="F54" i="1"/>
  <c r="K54" i="1" s="1"/>
  <c r="G51" i="1"/>
  <c r="F51" i="1" s="1"/>
  <c r="K51" i="1" s="1"/>
  <c r="F48" i="1"/>
  <c r="K48" i="1" s="1"/>
  <c r="G47" i="1"/>
  <c r="F66" i="1"/>
  <c r="K66" i="1" s="1"/>
  <c r="G65" i="1"/>
  <c r="F65" i="1" s="1"/>
  <c r="K65" i="1" s="1"/>
  <c r="D13" i="1"/>
  <c r="F23" i="1"/>
  <c r="K23" i="1" s="1"/>
  <c r="G22" i="1"/>
  <c r="F22" i="1" s="1"/>
  <c r="K22" i="1" s="1"/>
  <c r="F16" i="1"/>
  <c r="K16" i="1" s="1"/>
  <c r="G15" i="1"/>
  <c r="I11" i="1"/>
  <c r="I12" i="1"/>
  <c r="H13" i="1"/>
  <c r="J13" i="1"/>
  <c r="F13" i="3" l="1"/>
  <c r="K13" i="3" s="1"/>
  <c r="G12" i="3"/>
  <c r="F14" i="2"/>
  <c r="K14" i="2" s="1"/>
  <c r="G13" i="2"/>
  <c r="F46" i="2"/>
  <c r="K46" i="2" s="1"/>
  <c r="G45" i="2"/>
  <c r="F45" i="2" s="1"/>
  <c r="K45" i="2" s="1"/>
  <c r="D11" i="1"/>
  <c r="D12" i="1"/>
  <c r="H11" i="1"/>
  <c r="H12" i="1"/>
  <c r="F47" i="1"/>
  <c r="K47" i="1" s="1"/>
  <c r="G46" i="1"/>
  <c r="F46" i="1" s="1"/>
  <c r="K46" i="1" s="1"/>
  <c r="J12" i="1"/>
  <c r="J11" i="1"/>
  <c r="F15" i="1"/>
  <c r="K15" i="1" s="1"/>
  <c r="G14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<sst xmlns="http://schemas.openxmlformats.org/spreadsheetml/2006/main" count="480" uniqueCount="248">
  <si>
    <t>CENTRALIZAT</t>
  </si>
  <si>
    <t xml:space="preserve"> Anexa 12</t>
  </si>
  <si>
    <t>Cont de executie - Venituri - Bugetul local</t>
  </si>
  <si>
    <t>Trimestrul: 3,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</si>
  <si>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</si>
  <si>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</si>
  <si>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</si>
  <si>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</si>
  <si>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</si>
  <si>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</si>
  <si>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</si>
  <si>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</si>
  <si>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</si>
  <si>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</si>
  <si>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</si>
  <si>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</si>
  <si>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</si>
  <si>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</si>
  <si>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</si>
  <si>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</si>
  <si>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</si>
  <si>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</si>
  <si>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</si>
  <si>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</si>
  <si>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</si>
  <si>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</si>
  <si>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</si>
  <si>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</si>
  <si>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</si>
  <si>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</si>
  <si>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</si>
  <si>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</si>
  <si>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</si>
  <si>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</si>
  <si>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</si>
  <si>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</si>
  <si>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</si>
  <si>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</si>
  <si>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</si>
  <si>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</si>
  <si>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</si>
  <si>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</si>
  <si>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</si>
  <si>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</si>
  <si>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</si>
  <si>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</si>
  <si>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</si>
  <si>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</si>
  <si>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</si>
  <si>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</si>
  <si>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</si>
  <si>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</si>
  <si>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</si>
  <si>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</si>
  <si>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</si>
  <si>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</si>
  <si>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</si>
  <si>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</si>
  <si>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</si>
  <si>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</si>
  <si>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</si>
  <si>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</si>
  <si>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</si>
  <si>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</si>
  <si>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</si>
  <si>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</si>
  <si>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</si>
  <si>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</si>
  <si>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</si>
  <si>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</si>
  <si>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</si>
  <si>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</si>
  <si>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</si>
  <si>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</si>
  <si>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</si>
  <si>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</si>
  <si>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</si>
  <si>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</si>
  <si>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</si>
  <si>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</si>
  <si>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</si>
  <si>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</si>
  <si>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</si>
  <si>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</si>
  <si>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</si>
  <si>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</si>
  <si>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</si>
  <si>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</si>
  <si>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</si>
  <si>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</si>
  <si>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</si>
  <si>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</si>
  <si>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</si>
  <si>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</si>
  <si>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</si>
  <si>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</si>
  <si>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</si>
  <si>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</si>
  <si>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</si>
  <si>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</si>
  <si>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</si>
  <si>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</si>
  <si>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</si>
  <si>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</si>
  <si>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</si>
  <si>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</si>
  <si>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</si>
  <si>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</si>
  <si>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</si>
  <si>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</si>
  <si>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</si>
  <si>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</si>
  <si>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</si>
  <si>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</si>
  <si>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</si>
  <si>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</si>
  <si>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</si>
  <si>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</si>
  <si>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</si>
  <si>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</si>
  <si>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</si>
  <si>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</si>
  <si>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</si>
  <si>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</si>
  <si>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</si>
  <si>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</si>
  <si>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</si>
  <si>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</si>
  <si>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</si>
  <si>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</si>
  <si>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</si>
  <si>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</si>
  <si>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</si>
  <si>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</si>
  <si>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</si>
  <si>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</si>
  <si>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</si>
  <si>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</si>
  <si>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</si>
  <si>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</si>
  <si>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</si>
  <si>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</si>
  <si>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</si>
  <si>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</si>
  <si>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</si>
  <si>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81</t>
  </si>
  <si>
    <t>Alte venituri din prestari de servicii si alte activitati</t>
  </si>
  <si>
    <t>33.02.50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</si>
  <si>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</si>
  <si>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</si>
  <si>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</si>
  <si>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</si>
  <si>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</si>
  <si>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</si>
  <si>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</si>
  <si>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</si>
  <si>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</si>
  <si>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91</t>
  </si>
  <si>
    <t>Alte amenzi, penalitati si confiscari</t>
  </si>
  <si>
    <t>35.02.50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</si>
  <si>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</si>
  <si>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</si>
  <si>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</si>
  <si>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</si>
  <si>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</si>
  <si>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</si>
  <si>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</si>
  <si>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</si>
  <si>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</si>
  <si>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</si>
  <si>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</si>
  <si>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</si>
  <si>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</si>
  <si>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</si>
  <si>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</si>
  <si>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</si>
  <si>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</si>
  <si>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</si>
  <si>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</si>
  <si>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</si>
  <si>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</si>
  <si>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</si>
  <si>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</si>
  <si>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</si>
  <si>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</si>
  <si>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</si>
  <si>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</si>
  <si>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</si>
  <si>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</si>
  <si>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</si>
  <si>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145</t>
  </si>
  <si>
    <t>Planuri si  regulamente de urbanism</t>
  </si>
  <si>
    <t>42.02.05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</si>
  <si>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</si>
  <si>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</si>
  <si>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</si>
  <si>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197</t>
  </si>
  <si>
    <t>Finantarea programelor nationale de dezvoltare locala</t>
  </si>
  <si>
    <t>42.02.65</t>
  </si>
  <si>
    <t>228</t>
  </si>
  <si>
    <t>Subventii de la alte administratii (cod. 43.02.01+43.02.04+43.02.07+43.02.08+43.02.20+43.02.21)</t>
  </si>
  <si>
    <t>43.02</t>
  </si>
  <si>
    <t>239</t>
  </si>
  <si>
    <t>Sume alocate din bugetul ANCPI pentru finanţarea lucrărilor de înregistrare sistematică din cadrul Programului naţional de cadastru şi carte funciară</t>
  </si>
  <si>
    <t>43.02.34</t>
  </si>
  <si>
    <t>244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</si>
  <si>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</si>
  <si>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</si>
  <si>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</si>
  <si>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</si>
  <si>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</si>
  <si>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</si>
  <si>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</si>
  <si>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</si>
  <si>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</si>
  <si>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</si>
  <si>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</si>
  <si>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</si>
  <si>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</si>
  <si>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</si>
  <si>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</si>
  <si>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</si>
  <si>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</si>
  <si>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</si>
  <si>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68</t>
  </si>
  <si>
    <t>69</t>
  </si>
  <si>
    <t>79</t>
  </si>
  <si>
    <t>83</t>
  </si>
  <si>
    <t>84</t>
  </si>
  <si>
    <t>89</t>
  </si>
  <si>
    <t>90</t>
  </si>
  <si>
    <t>94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</si>
  <si>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</si>
  <si>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</si>
  <si>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</si>
  <si>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</si>
  <si>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</si>
  <si>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</si>
  <si>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</si>
  <si>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</si>
  <si>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</si>
  <si>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</si>
  <si>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</si>
  <si>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</si>
  <si>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</si>
  <si>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</si>
  <si>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103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</si>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</sst>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6428200</v>
      </c>
      <c r="E11" s="11">
        <f>E13+E62+E65</f>
        <v>5697600</v>
      </c>
      <c r="F11" s="11">
        <f>G11+H11</f>
        <v>3729935</v>
      </c>
      <c r="G11" s="11">
        <f>G13+G62+G65</f>
        <v>1182454</v>
      </c>
      <c r="H11" s="11">
        <f>H13+H62+H65</f>
        <v>2547481</v>
      </c>
      <c r="I11" s="11">
        <f>I13+I62+I65</f>
        <v>2525780</v>
      </c>
      <c r="J11" s="11">
        <f>J13+J62+J65</f>
        <v>0</v>
      </c>
      <c r="K11" s="11">
        <f>F11-I11-J11</f>
        <v>1204155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785300</v>
      </c>
      <c r="E12" s="11">
        <f>E13-E33</f>
        <v>706700</v>
      </c>
      <c r="F12" s="11">
        <f>G12+H12</f>
        <v>1824727</v>
      </c>
      <c r="G12" s="11">
        <f>G13-G33</f>
        <v>1182454</v>
      </c>
      <c r="H12" s="11">
        <f>H13-H33</f>
        <v>642273</v>
      </c>
      <c r="I12" s="11">
        <f>I13-I33</f>
        <v>620572</v>
      </c>
      <c r="J12" s="11">
        <f>J13-J33</f>
        <v>0</v>
      </c>
      <c r="K12" s="11">
        <f>F12-I12-J12</f>
        <v>1204155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2933300</v>
      </c>
      <c r="E13" s="11">
        <f>E14+E46</f>
        <v>2327700</v>
      </c>
      <c r="F13" s="11">
        <f>G13+H13</f>
        <v>3257727</v>
      </c>
      <c r="G13" s="11">
        <f>G14+G46</f>
        <v>1182454</v>
      </c>
      <c r="H13" s="11">
        <f>H14+H46</f>
        <v>2075273</v>
      </c>
      <c r="I13" s="11">
        <f>I14+I46</f>
        <v>2053572</v>
      </c>
      <c r="J13" s="11">
        <f>J14+J46</f>
        <v>0</v>
      </c>
      <c r="K13" s="11">
        <f>F13-I13-J13</f>
        <v>1204155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2720000</v>
      </c>
      <c r="E14" s="11">
        <f>E15+E22+E32+E43</f>
        <v>2139400</v>
      </c>
      <c r="F14" s="11">
        <f>G14+H14</f>
        <v>2255588</v>
      </c>
      <c r="G14" s="11">
        <f>G15+G22+G32+G43</f>
        <v>312569</v>
      </c>
      <c r="H14" s="11">
        <f>H15+H22+H32+H43</f>
        <v>1943019</v>
      </c>
      <c r="I14" s="11">
        <f>I15+I22+I32+I43</f>
        <v>1892667</v>
      </c>
      <c r="J14" s="11">
        <f>J15+J22+J32+J43</f>
        <v>0</v>
      </c>
      <c r="K14" s="11">
        <f>F14-I14-J14</f>
        <v>362921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334000</v>
      </c>
      <c r="E15" s="11">
        <f>+E16</f>
        <v>286000</v>
      </c>
      <c r="F15" s="11">
        <f>G15+H15</f>
        <v>263433</v>
      </c>
      <c r="G15" s="11">
        <f>+G16</f>
        <v>0</v>
      </c>
      <c r="H15" s="11">
        <f>+H16</f>
        <v>263433</v>
      </c>
      <c r="I15" s="11">
        <f>+I16</f>
        <v>263433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334000</v>
      </c>
      <c r="E16" s="11">
        <f>E17+E19</f>
        <v>286000</v>
      </c>
      <c r="F16" s="11">
        <f>G16+H16</f>
        <v>263433</v>
      </c>
      <c r="G16" s="11">
        <f>G17+G19</f>
        <v>0</v>
      </c>
      <c r="H16" s="11">
        <f>H17+H19</f>
        <v>263433</v>
      </c>
      <c r="I16" s="11">
        <f>I17+I19</f>
        <v>263433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4000</v>
      </c>
      <c r="F17" s="11">
        <f>G17+H17</f>
        <v>1632</v>
      </c>
      <c r="G17" s="11">
        <f>+G18</f>
        <v>0</v>
      </c>
      <c r="H17" s="11">
        <f>+H18</f>
        <v>1632</v>
      </c>
      <c r="I17" s="11">
        <f>+I18</f>
        <v>1632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4000</v>
      </c>
      <c r="F18" s="11">
        <f>G18+H18</f>
        <v>1632</v>
      </c>
      <c r="G18" s="11">
        <v>0</v>
      </c>
      <c r="H18" s="11">
        <v>1632</v>
      </c>
      <c r="I18" s="11">
        <v>1632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330000</v>
      </c>
      <c r="E19" s="11">
        <f>E20+E21</f>
        <v>282000</v>
      </c>
      <c r="F19" s="11">
        <f>G19+H19</f>
        <v>261801</v>
      </c>
      <c r="G19" s="11">
        <f>G20+G21</f>
        <v>0</v>
      </c>
      <c r="H19" s="11">
        <f>H20+H21</f>
        <v>261801</v>
      </c>
      <c r="I19" s="11">
        <f>I20+I21</f>
        <v>261801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165000</v>
      </c>
      <c r="E20" s="11">
        <v>136000</v>
      </c>
      <c r="F20" s="11">
        <f>G20+H20</f>
        <v>135232</v>
      </c>
      <c r="G20" s="11">
        <v>0</v>
      </c>
      <c r="H20" s="11">
        <v>135232</v>
      </c>
      <c r="I20" s="11">
        <v>135232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165000</v>
      </c>
      <c r="E21" s="11">
        <v>146000</v>
      </c>
      <c r="F21" s="11">
        <f>G21+H21</f>
        <v>126569</v>
      </c>
      <c r="G21" s="11">
        <v>0</v>
      </c>
      <c r="H21" s="11">
        <v>126569</v>
      </c>
      <c r="I21" s="11">
        <v>126569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184000</v>
      </c>
      <c r="E22" s="11">
        <f>E23</f>
        <v>183000</v>
      </c>
      <c r="F22" s="11">
        <f>G22+H22</f>
        <v>420318</v>
      </c>
      <c r="G22" s="11">
        <f>G23</f>
        <v>234906</v>
      </c>
      <c r="H22" s="11">
        <f>H23</f>
        <v>185412</v>
      </c>
      <c r="I22" s="11">
        <f>I23</f>
        <v>152313</v>
      </c>
      <c r="J22" s="11">
        <f>J23</f>
        <v>0</v>
      </c>
      <c r="K22" s="11">
        <f>F22-I22-J22</f>
        <v>268005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184000</v>
      </c>
      <c r="E23" s="11">
        <f>E24+E27+E31</f>
        <v>183000</v>
      </c>
      <c r="F23" s="11">
        <f>G23+H23</f>
        <v>420318</v>
      </c>
      <c r="G23" s="11">
        <f>G24+G27+G31</f>
        <v>234906</v>
      </c>
      <c r="H23" s="11">
        <f>H24+H27+H31</f>
        <v>185412</v>
      </c>
      <c r="I23" s="11">
        <f>I24+I27+I31</f>
        <v>152313</v>
      </c>
      <c r="J23" s="11">
        <f>J24+J27+J31</f>
        <v>0</v>
      </c>
      <c r="K23" s="11">
        <f>F23-I23-J23</f>
        <v>268005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57000</v>
      </c>
      <c r="E24" s="11">
        <f>E25+E26</f>
        <v>57000</v>
      </c>
      <c r="F24" s="11">
        <f>G24+H24</f>
        <v>111268</v>
      </c>
      <c r="G24" s="11">
        <f>G25+G26</f>
        <v>51571</v>
      </c>
      <c r="H24" s="11">
        <f>H25+H26</f>
        <v>59697</v>
      </c>
      <c r="I24" s="11">
        <f>I25+I26</f>
        <v>42362</v>
      </c>
      <c r="J24" s="11">
        <f>J25+J26</f>
        <v>0</v>
      </c>
      <c r="K24" s="11">
        <f>F24-I24-J24</f>
        <v>68906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17000</v>
      </c>
      <c r="E25" s="11">
        <v>17000</v>
      </c>
      <c r="F25" s="11">
        <f>G25+H25</f>
        <v>28759</v>
      </c>
      <c r="G25" s="11">
        <v>9472</v>
      </c>
      <c r="H25" s="11">
        <v>19287</v>
      </c>
      <c r="I25" s="11">
        <v>16028</v>
      </c>
      <c r="J25" s="11">
        <v>0</v>
      </c>
      <c r="K25" s="11">
        <f>F25-I25-J25</f>
        <v>12731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40000</v>
      </c>
      <c r="F26" s="11">
        <f>G26+H26</f>
        <v>82509</v>
      </c>
      <c r="G26" s="11">
        <v>42099</v>
      </c>
      <c r="H26" s="11">
        <v>40410</v>
      </c>
      <c r="I26" s="11">
        <v>26334</v>
      </c>
      <c r="J26" s="11">
        <v>0</v>
      </c>
      <c r="K26" s="11">
        <f>F26-I26-J26</f>
        <v>56175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126000</v>
      </c>
      <c r="E27" s="11">
        <f>E28+E29+E30</f>
        <v>125000</v>
      </c>
      <c r="F27" s="11">
        <f>G27+H27</f>
        <v>307681</v>
      </c>
      <c r="G27" s="11">
        <f>G28+G29+G30</f>
        <v>183335</v>
      </c>
      <c r="H27" s="11">
        <f>H28+H29+H30</f>
        <v>124346</v>
      </c>
      <c r="I27" s="11">
        <f>I28+I29+I30</f>
        <v>108582</v>
      </c>
      <c r="J27" s="11">
        <f>J28+J29+J30</f>
        <v>0</v>
      </c>
      <c r="K27" s="11">
        <f>F27-I27-J27</f>
        <v>199099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38000</v>
      </c>
      <c r="E28" s="11">
        <v>38000</v>
      </c>
      <c r="F28" s="11">
        <f>G28+H28</f>
        <v>80251</v>
      </c>
      <c r="G28" s="11">
        <v>42448</v>
      </c>
      <c r="H28" s="11">
        <v>37803</v>
      </c>
      <c r="I28" s="11">
        <v>31053</v>
      </c>
      <c r="J28" s="11">
        <v>0</v>
      </c>
      <c r="K28" s="11">
        <f>F28-I28-J28</f>
        <v>49198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3000</v>
      </c>
      <c r="F29" s="11">
        <f>G29+H29</f>
        <v>17164</v>
      </c>
      <c r="G29" s="11">
        <v>14167</v>
      </c>
      <c r="H29" s="11">
        <v>2997</v>
      </c>
      <c r="I29" s="11">
        <v>2560</v>
      </c>
      <c r="J29" s="11">
        <v>0</v>
      </c>
      <c r="K29" s="11">
        <f>F29-I29-J29</f>
        <v>14604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84000</v>
      </c>
      <c r="E30" s="11">
        <v>84000</v>
      </c>
      <c r="F30" s="11">
        <f>G30+H30</f>
        <v>210266</v>
      </c>
      <c r="G30" s="11">
        <v>126720</v>
      </c>
      <c r="H30" s="11">
        <v>83546</v>
      </c>
      <c r="I30" s="11">
        <v>74969</v>
      </c>
      <c r="J30" s="11">
        <v>0</v>
      </c>
      <c r="K30" s="11">
        <f>F30-I30-J30</f>
        <v>135297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</v>
      </c>
      <c r="E31" s="11">
        <v>1000</v>
      </c>
      <c r="F31" s="11">
        <f>G31+H31</f>
        <v>1369</v>
      </c>
      <c r="G31" s="11">
        <v>0</v>
      </c>
      <c r="H31" s="11">
        <v>1369</v>
      </c>
      <c r="I31" s="11">
        <v>1369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2192000</v>
      </c>
      <c r="E32" s="11">
        <f>E33+E37</f>
        <v>1662900</v>
      </c>
      <c r="F32" s="11">
        <f>G32+H32</f>
        <v>1563443</v>
      </c>
      <c r="G32" s="11">
        <f>G33+G37</f>
        <v>77663</v>
      </c>
      <c r="H32" s="11">
        <f>H33+H37</f>
        <v>1485780</v>
      </c>
      <c r="I32" s="11">
        <f>I33+I37</f>
        <v>1468845</v>
      </c>
      <c r="J32" s="11">
        <f>J33+J37</f>
        <v>0</v>
      </c>
      <c r="K32" s="11">
        <f>F32-I32-J32</f>
        <v>94598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2148000</v>
      </c>
      <c r="E33" s="11">
        <f>+E34+E35+E36</f>
        <v>1621000</v>
      </c>
      <c r="F33" s="11">
        <f>G33+H33</f>
        <v>1433000</v>
      </c>
      <c r="G33" s="11">
        <f>+G34+G35+G36</f>
        <v>0</v>
      </c>
      <c r="H33" s="11">
        <f>+H34+H35+H36</f>
        <v>1433000</v>
      </c>
      <c r="I33" s="11">
        <f>+I34+I35+I36</f>
        <v>1433000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988000</v>
      </c>
      <c r="E34" s="11">
        <v>719000</v>
      </c>
      <c r="F34" s="11">
        <f>G34+H34</f>
        <v>586000</v>
      </c>
      <c r="G34" s="11">
        <v>0</v>
      </c>
      <c r="H34" s="11">
        <v>586000</v>
      </c>
      <c r="I34" s="11">
        <v>586000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1135000</v>
      </c>
      <c r="E36" s="11">
        <v>877000</v>
      </c>
      <c r="F36" s="11">
        <f>G36+H36</f>
        <v>822000</v>
      </c>
      <c r="G36" s="11">
        <v>0</v>
      </c>
      <c r="H36" s="11">
        <v>822000</v>
      </c>
      <c r="I36" s="11">
        <v>822000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44000</v>
      </c>
      <c r="E37" s="11">
        <f>E38+E41+E42</f>
        <v>41900</v>
      </c>
      <c r="F37" s="11">
        <f>G37+H37</f>
        <v>130443</v>
      </c>
      <c r="G37" s="11">
        <f>G38+G41+G42</f>
        <v>77663</v>
      </c>
      <c r="H37" s="11">
        <f>H38+H41+H42</f>
        <v>52780</v>
      </c>
      <c r="I37" s="11">
        <f>I38+I41+I42</f>
        <v>35845</v>
      </c>
      <c r="J37" s="11">
        <f>J38+J41+J42</f>
        <v>0</v>
      </c>
      <c r="K37" s="11">
        <f>F37-I37-J37</f>
        <v>94598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42000</v>
      </c>
      <c r="E38" s="11">
        <f>E39+E40</f>
        <v>40000</v>
      </c>
      <c r="F38" s="11">
        <f>G38+H38</f>
        <v>120358</v>
      </c>
      <c r="G38" s="11">
        <f>G39+G40</f>
        <v>77459</v>
      </c>
      <c r="H38" s="11">
        <f>H39+H40</f>
        <v>42899</v>
      </c>
      <c r="I38" s="11">
        <f>I39+I40</f>
        <v>25998</v>
      </c>
      <c r="J38" s="11">
        <f>J39+J40</f>
        <v>0</v>
      </c>
      <c r="K38" s="11">
        <f>F38-I38-J38</f>
        <v>94360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41000</v>
      </c>
      <c r="E39" s="11">
        <v>39000</v>
      </c>
      <c r="F39" s="11">
        <f>G39+H39</f>
        <v>118836</v>
      </c>
      <c r="G39" s="11">
        <v>76699</v>
      </c>
      <c r="H39" s="11">
        <v>42137</v>
      </c>
      <c r="I39" s="11">
        <v>24506</v>
      </c>
      <c r="J39" s="11">
        <v>0</v>
      </c>
      <c r="K39" s="11">
        <f>F39-I39-J39</f>
        <v>94330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1000</v>
      </c>
      <c r="F40" s="11">
        <f>G40+H40</f>
        <v>1522</v>
      </c>
      <c r="G40" s="11">
        <v>760</v>
      </c>
      <c r="H40" s="11">
        <v>762</v>
      </c>
      <c r="I40" s="11">
        <v>1492</v>
      </c>
      <c r="J40" s="11">
        <v>0</v>
      </c>
      <c r="K40" s="11">
        <f>F40-I40-J40</f>
        <v>30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900</v>
      </c>
      <c r="F41" s="11">
        <f>G41+H41</f>
        <v>8031</v>
      </c>
      <c r="G41" s="11">
        <v>0</v>
      </c>
      <c r="H41" s="11">
        <v>8031</v>
      </c>
      <c r="I41" s="11">
        <v>8031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2054</v>
      </c>
      <c r="G42" s="11">
        <v>204</v>
      </c>
      <c r="H42" s="11">
        <v>1850</v>
      </c>
      <c r="I42" s="11">
        <v>1816</v>
      </c>
      <c r="J42" s="11">
        <v>0</v>
      </c>
      <c r="K42" s="11">
        <f>F42-I42-J42</f>
        <v>238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7500</v>
      </c>
      <c r="F43" s="11">
        <f>G43+H43</f>
        <v>8394</v>
      </c>
      <c r="G43" s="11">
        <f>G44</f>
        <v>0</v>
      </c>
      <c r="H43" s="11">
        <f>H44</f>
        <v>8394</v>
      </c>
      <c r="I43" s="11">
        <f>I44</f>
        <v>8076</v>
      </c>
      <c r="J43" s="11">
        <f>J44</f>
        <v>0</v>
      </c>
      <c r="K43" s="11">
        <f>F43-I43-J43</f>
        <v>318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7500</v>
      </c>
      <c r="F44" s="11">
        <f>G44+H44</f>
        <v>8394</v>
      </c>
      <c r="G44" s="11">
        <f>G45</f>
        <v>0</v>
      </c>
      <c r="H44" s="11">
        <f>H45</f>
        <v>8394</v>
      </c>
      <c r="I44" s="11">
        <f>I45</f>
        <v>8076</v>
      </c>
      <c r="J44" s="11">
        <f>J45</f>
        <v>0</v>
      </c>
      <c r="K44" s="11">
        <f>F44-I44-J44</f>
        <v>318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7500</v>
      </c>
      <c r="F45" s="11">
        <f>G45+H45</f>
        <v>8394</v>
      </c>
      <c r="G45" s="11">
        <v>0</v>
      </c>
      <c r="H45" s="11">
        <v>8394</v>
      </c>
      <c r="I45" s="11">
        <v>8076</v>
      </c>
      <c r="J45" s="11">
        <v>0</v>
      </c>
      <c r="K45" s="11">
        <f>F45-I45-J45</f>
        <v>318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213300</v>
      </c>
      <c r="E46" s="11">
        <f>E47+E51</f>
        <v>188300</v>
      </c>
      <c r="F46" s="11">
        <f>G46+H46</f>
        <v>1002139</v>
      </c>
      <c r="G46" s="11">
        <f>G47+G51</f>
        <v>869885</v>
      </c>
      <c r="H46" s="11">
        <f>H47+H51</f>
        <v>132254</v>
      </c>
      <c r="I46" s="11">
        <f>I47+I51</f>
        <v>160905</v>
      </c>
      <c r="J46" s="11">
        <f>J47+J51</f>
        <v>0</v>
      </c>
      <c r="K46" s="11">
        <f>F46-I46-J46</f>
        <v>841234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30000</v>
      </c>
      <c r="E47" s="11">
        <f>E48</f>
        <v>30000</v>
      </c>
      <c r="F47" s="11">
        <f>G47+H47</f>
        <v>60348</v>
      </c>
      <c r="G47" s="11">
        <f>G48</f>
        <v>25871</v>
      </c>
      <c r="H47" s="11">
        <f>H48</f>
        <v>34477</v>
      </c>
      <c r="I47" s="11">
        <f>I48</f>
        <v>43269</v>
      </c>
      <c r="J47" s="11">
        <f>J48</f>
        <v>0</v>
      </c>
      <c r="K47" s="11">
        <f>F47-I47-J47</f>
        <v>17079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30000</v>
      </c>
      <c r="E48" s="11">
        <f>+E49</f>
        <v>30000</v>
      </c>
      <c r="F48" s="11">
        <f>G48+H48</f>
        <v>60348</v>
      </c>
      <c r="G48" s="11">
        <f>+G49</f>
        <v>25871</v>
      </c>
      <c r="H48" s="11">
        <f>+H49</f>
        <v>34477</v>
      </c>
      <c r="I48" s="11">
        <f>+I49</f>
        <v>43269</v>
      </c>
      <c r="J48" s="11">
        <f>+J49</f>
        <v>0</v>
      </c>
      <c r="K48" s="11">
        <f>F48-I48-J48</f>
        <v>17079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30000</v>
      </c>
      <c r="E49" s="11">
        <f>+E50</f>
        <v>30000</v>
      </c>
      <c r="F49" s="11">
        <f>G49+H49</f>
        <v>60348</v>
      </c>
      <c r="G49" s="11">
        <f>+G50</f>
        <v>25871</v>
      </c>
      <c r="H49" s="11">
        <f>+H50</f>
        <v>34477</v>
      </c>
      <c r="I49" s="11">
        <f>+I50</f>
        <v>43269</v>
      </c>
      <c r="J49" s="11">
        <f>+J50</f>
        <v>0</v>
      </c>
      <c r="K49" s="11">
        <f>F49-I49-J49</f>
        <v>17079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30000</v>
      </c>
      <c r="E50" s="11">
        <v>30000</v>
      </c>
      <c r="F50" s="11">
        <f>G50+H50</f>
        <v>60348</v>
      </c>
      <c r="G50" s="11">
        <v>25871</v>
      </c>
      <c r="H50" s="11">
        <v>34477</v>
      </c>
      <c r="I50" s="11">
        <v>43269</v>
      </c>
      <c r="J50" s="11">
        <v>0</v>
      </c>
      <c r="K50" s="11">
        <f>F50-I50-J50</f>
        <v>17079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D52+D54+D58</f>
        <v>183300</v>
      </c>
      <c r="E51" s="11">
        <f>E52+E54+E58</f>
        <v>158300</v>
      </c>
      <c r="F51" s="11">
        <f>G51+H51</f>
        <v>941791</v>
      </c>
      <c r="G51" s="11">
        <f>G52+G54+G58</f>
        <v>844014</v>
      </c>
      <c r="H51" s="11">
        <f>H52+H54+H58</f>
        <v>97777</v>
      </c>
      <c r="I51" s="11">
        <f>I52+I54+I58</f>
        <v>117636</v>
      </c>
      <c r="J51" s="11">
        <f>J52+J54+J58</f>
        <v>0</v>
      </c>
      <c r="K51" s="11">
        <f>F51-I51-J51</f>
        <v>824155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+D53</f>
        <v>0</v>
      </c>
      <c r="E52" s="11">
        <f>+E53</f>
        <v>0</v>
      </c>
      <c r="F52" s="11">
        <f>G52+H52</f>
        <v>124</v>
      </c>
      <c r="G52" s="11">
        <f>+G53</f>
        <v>0</v>
      </c>
      <c r="H52" s="11">
        <f>+H53</f>
        <v>124</v>
      </c>
      <c r="I52" s="11">
        <f>+I53</f>
        <v>124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124</v>
      </c>
      <c r="G53" s="11">
        <v>0</v>
      </c>
      <c r="H53" s="11">
        <v>124</v>
      </c>
      <c r="I53" s="11">
        <v>124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</f>
        <v>98300</v>
      </c>
      <c r="E54" s="11">
        <f>E55+E57</f>
        <v>90300</v>
      </c>
      <c r="F54" s="11">
        <f>G54+H54</f>
        <v>839987</v>
      </c>
      <c r="G54" s="11">
        <f>G55+G57</f>
        <v>816166</v>
      </c>
      <c r="H54" s="11">
        <f>H55+H57</f>
        <v>23821</v>
      </c>
      <c r="I54" s="11">
        <f>I55+I57</f>
        <v>54837</v>
      </c>
      <c r="J54" s="11">
        <f>J55+J57</f>
        <v>0</v>
      </c>
      <c r="K54" s="11">
        <f>F54-I54-J54</f>
        <v>785150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98300</v>
      </c>
      <c r="E55" s="11">
        <f>E56</f>
        <v>90300</v>
      </c>
      <c r="F55" s="11">
        <f>G55+H55</f>
        <v>839021</v>
      </c>
      <c r="G55" s="11">
        <f>G56</f>
        <v>816166</v>
      </c>
      <c r="H55" s="11">
        <f>H56</f>
        <v>22855</v>
      </c>
      <c r="I55" s="11">
        <f>I56</f>
        <v>53871</v>
      </c>
      <c r="J55" s="11">
        <f>J56</f>
        <v>0</v>
      </c>
      <c r="K55" s="11">
        <f>F55-I55-J55</f>
        <v>785150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98300</v>
      </c>
      <c r="E56" s="11">
        <v>90300</v>
      </c>
      <c r="F56" s="11">
        <f>G56+H56</f>
        <v>839021</v>
      </c>
      <c r="G56" s="11">
        <v>816166</v>
      </c>
      <c r="H56" s="11">
        <v>22855</v>
      </c>
      <c r="I56" s="11">
        <v>53871</v>
      </c>
      <c r="J56" s="11">
        <v>0</v>
      </c>
      <c r="K56" s="11">
        <f>F56-I56-J56</f>
        <v>785150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966</v>
      </c>
      <c r="G57" s="11">
        <v>0</v>
      </c>
      <c r="H57" s="11">
        <v>966</v>
      </c>
      <c r="I57" s="11">
        <v>966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</f>
        <v>85000</v>
      </c>
      <c r="E58" s="11">
        <f>+E59</f>
        <v>68000</v>
      </c>
      <c r="F58" s="11">
        <f>G58+H58</f>
        <v>101680</v>
      </c>
      <c r="G58" s="11">
        <f>+G59</f>
        <v>27848</v>
      </c>
      <c r="H58" s="11">
        <f>+H59</f>
        <v>73832</v>
      </c>
      <c r="I58" s="11">
        <f>+I59</f>
        <v>62675</v>
      </c>
      <c r="J58" s="11">
        <f>+J59</f>
        <v>0</v>
      </c>
      <c r="K58" s="11">
        <f>F58-I58-J58</f>
        <v>39005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85000</v>
      </c>
      <c r="E59" s="11">
        <v>68000</v>
      </c>
      <c r="F59" s="11">
        <f>G59+H59</f>
        <v>101680</v>
      </c>
      <c r="G59" s="11">
        <v>27848</v>
      </c>
      <c r="H59" s="11">
        <v>73832</v>
      </c>
      <c r="I59" s="11">
        <v>62675</v>
      </c>
      <c r="J59" s="11">
        <v>0</v>
      </c>
      <c r="K59" s="11">
        <f>F59-I59-J59</f>
        <v>39005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-160100</v>
      </c>
      <c r="E60" s="11">
        <v>-160100</v>
      </c>
      <c r="F60" s="11">
        <f>G60+H60</f>
        <v>-32776</v>
      </c>
      <c r="G60" s="11">
        <v>0</v>
      </c>
      <c r="H60" s="11">
        <v>-32776</v>
      </c>
      <c r="I60" s="11">
        <v>-32776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160100</v>
      </c>
      <c r="E61" s="11">
        <v>160100</v>
      </c>
      <c r="F61" s="11">
        <f>G61+H61</f>
        <v>32776</v>
      </c>
      <c r="G61" s="11">
        <v>0</v>
      </c>
      <c r="H61" s="11">
        <v>32776</v>
      </c>
      <c r="I61" s="11">
        <v>32776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1129400</v>
      </c>
      <c r="E62" s="11">
        <f>E63</f>
        <v>1129400</v>
      </c>
      <c r="F62" s="11">
        <f>G62+H62</f>
        <v>305576</v>
      </c>
      <c r="G62" s="11">
        <f>G63</f>
        <v>0</v>
      </c>
      <c r="H62" s="11">
        <f>H63</f>
        <v>305576</v>
      </c>
      <c r="I62" s="11">
        <f>I63</f>
        <v>305576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1129400</v>
      </c>
      <c r="E63" s="11">
        <f>+E64</f>
        <v>1129400</v>
      </c>
      <c r="F63" s="11">
        <f>G63+H63</f>
        <v>305576</v>
      </c>
      <c r="G63" s="11">
        <f>+G64</f>
        <v>0</v>
      </c>
      <c r="H63" s="11">
        <f>+H64</f>
        <v>305576</v>
      </c>
      <c r="I63" s="11">
        <f>+I64</f>
        <v>305576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1129400</v>
      </c>
      <c r="E64" s="11">
        <v>1129400</v>
      </c>
      <c r="F64" s="11">
        <f>G64+H64</f>
        <v>305576</v>
      </c>
      <c r="G64" s="11">
        <v>0</v>
      </c>
      <c r="H64" s="11">
        <v>305576</v>
      </c>
      <c r="I64" s="11">
        <v>305576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2365500</v>
      </c>
      <c r="E65" s="11">
        <f>E66</f>
        <v>2240500</v>
      </c>
      <c r="F65" s="11">
        <f>G65+H65</f>
        <v>166632</v>
      </c>
      <c r="G65" s="11">
        <f>G66</f>
        <v>0</v>
      </c>
      <c r="H65" s="11">
        <f>H66</f>
        <v>166632</v>
      </c>
      <c r="I65" s="11">
        <f>I66</f>
        <v>166632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D67+D71</f>
        <v>2365500</v>
      </c>
      <c r="E66" s="11">
        <f>E67+E71</f>
        <v>2240500</v>
      </c>
      <c r="F66" s="11">
        <f>G66+H66</f>
        <v>166632</v>
      </c>
      <c r="G66" s="11">
        <f>G67+G71</f>
        <v>0</v>
      </c>
      <c r="H66" s="11">
        <f>H67+H71</f>
        <v>166632</v>
      </c>
      <c r="I66" s="11">
        <f>I67+I71</f>
        <v>166632</v>
      </c>
      <c r="J66" s="11">
        <f>J67+J71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1706000</v>
      </c>
      <c r="E67" s="11">
        <f>+E68+E69+E70</f>
        <v>1581000</v>
      </c>
      <c r="F67" s="11">
        <f>G67+H67</f>
        <v>58220</v>
      </c>
      <c r="G67" s="11">
        <f>+G68+G69+G70</f>
        <v>0</v>
      </c>
      <c r="H67" s="11">
        <f>+H68+H69+H70</f>
        <v>58220</v>
      </c>
      <c r="I67" s="11">
        <f>+I68+I69+I70</f>
        <v>58220</v>
      </c>
      <c r="J67" s="11">
        <f>+J68+J69+J70</f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15000</v>
      </c>
      <c r="E68" s="11">
        <v>15000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70000</v>
      </c>
      <c r="E69" s="11">
        <v>66000</v>
      </c>
      <c r="F69" s="11">
        <f>G69+H69</f>
        <v>58220</v>
      </c>
      <c r="G69" s="11">
        <v>0</v>
      </c>
      <c r="H69" s="11">
        <v>58220</v>
      </c>
      <c r="I69" s="11">
        <v>58220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1621000</v>
      </c>
      <c r="E70" s="11">
        <v>1500000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+D72+D73</f>
        <v>659500</v>
      </c>
      <c r="E71" s="11">
        <f>+E72+E73</f>
        <v>659500</v>
      </c>
      <c r="F71" s="11">
        <f>G71+H71</f>
        <v>108412</v>
      </c>
      <c r="G71" s="11">
        <f>+G72+G73</f>
        <v>0</v>
      </c>
      <c r="H71" s="11">
        <f>+H72+H73</f>
        <v>108412</v>
      </c>
      <c r="I71" s="11">
        <f>+I72+I73</f>
        <v>108412</v>
      </c>
      <c r="J71" s="11">
        <f>+J72+J73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160000</v>
      </c>
      <c r="E72" s="11">
        <v>160000</v>
      </c>
      <c r="F72" s="11">
        <f>G72+H72</f>
        <v>78228</v>
      </c>
      <c r="G72" s="11">
        <v>0</v>
      </c>
      <c r="H72" s="11">
        <v>78228</v>
      </c>
      <c r="I72" s="11">
        <v>78228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499500</v>
      </c>
      <c r="E73" s="11">
        <v>499500</v>
      </c>
      <c r="F73" s="11">
        <f>G73+H73</f>
        <v>30184</v>
      </c>
      <c r="G73" s="11">
        <v>0</v>
      </c>
      <c r="H73" s="11">
        <v>30184</v>
      </c>
      <c r="I73" s="11">
        <v>30184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 t="s">
        <v>212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214</v>
      </c>
      <c r="C11" s="10" t="s">
        <v>21</v>
      </c>
      <c r="D11" s="11">
        <f>D12+D61</f>
        <v>3003200</v>
      </c>
      <c r="E11" s="11">
        <f>E12+E61</f>
        <v>2393600</v>
      </c>
      <c r="F11" s="11">
        <f>G11+H11</f>
        <v>3361399</v>
      </c>
      <c r="G11" s="11">
        <f>G12+G61</f>
        <v>1182454</v>
      </c>
      <c r="H11" s="11">
        <f>H12+H61</f>
        <v>2178945</v>
      </c>
      <c r="I11" s="11">
        <f>I12+I61</f>
        <v>2157244</v>
      </c>
      <c r="J11" s="11">
        <f>J12+J61</f>
        <v>0</v>
      </c>
      <c r="K11" s="11">
        <f>F11-I11-J11</f>
        <v>1204155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2773200</v>
      </c>
      <c r="E12" s="11">
        <f>E13+E45</f>
        <v>2167600</v>
      </c>
      <c r="F12" s="11">
        <f>G12+H12</f>
        <v>3224951</v>
      </c>
      <c r="G12" s="11">
        <f>G13+G45</f>
        <v>1182454</v>
      </c>
      <c r="H12" s="11">
        <f>H13+H45</f>
        <v>2042497</v>
      </c>
      <c r="I12" s="11">
        <f>I13+I45</f>
        <v>2020796</v>
      </c>
      <c r="J12" s="11">
        <f>J13+J45</f>
        <v>0</v>
      </c>
      <c r="K12" s="11">
        <f>F12-I12-J12</f>
        <v>1204155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2720000</v>
      </c>
      <c r="E13" s="11">
        <f>E14+E21+E31+E42</f>
        <v>2139400</v>
      </c>
      <c r="F13" s="11">
        <f>G13+H13</f>
        <v>2255588</v>
      </c>
      <c r="G13" s="11">
        <f>G14+G21+G31+G42</f>
        <v>312569</v>
      </c>
      <c r="H13" s="11">
        <f>H14+H21+H31+H42</f>
        <v>1943019</v>
      </c>
      <c r="I13" s="11">
        <f>I14+I21+I31+I42</f>
        <v>1892667</v>
      </c>
      <c r="J13" s="11">
        <f>J14+J21+J31+J42</f>
        <v>0</v>
      </c>
      <c r="K13" s="11">
        <f>F13-I13-J13</f>
        <v>362921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334000</v>
      </c>
      <c r="E14" s="11">
        <f>+E15</f>
        <v>286000</v>
      </c>
      <c r="F14" s="11">
        <f>G14+H14</f>
        <v>263433</v>
      </c>
      <c r="G14" s="11">
        <f>+G15</f>
        <v>0</v>
      </c>
      <c r="H14" s="11">
        <f>+H15</f>
        <v>263433</v>
      </c>
      <c r="I14" s="11">
        <f>+I15</f>
        <v>263433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215</v>
      </c>
      <c r="B15" s="10" t="s">
        <v>35</v>
      </c>
      <c r="C15" s="10" t="s">
        <v>36</v>
      </c>
      <c r="D15" s="11">
        <f>D16+D18</f>
        <v>334000</v>
      </c>
      <c r="E15" s="11">
        <f>E16+E18</f>
        <v>286000</v>
      </c>
      <c r="F15" s="11">
        <f>G15+H15</f>
        <v>263433</v>
      </c>
      <c r="G15" s="11">
        <f>G16+G18</f>
        <v>0</v>
      </c>
      <c r="H15" s="11">
        <f>H16+H18</f>
        <v>263433</v>
      </c>
      <c r="I15" s="11">
        <f>I16+I18</f>
        <v>263433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4000</v>
      </c>
      <c r="F16" s="11">
        <f>G16+H16</f>
        <v>1632</v>
      </c>
      <c r="G16" s="11">
        <f>+G17</f>
        <v>0</v>
      </c>
      <c r="H16" s="11">
        <f>+H17</f>
        <v>1632</v>
      </c>
      <c r="I16" s="11">
        <f>+I17</f>
        <v>1632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216</v>
      </c>
      <c r="B17" s="10" t="s">
        <v>41</v>
      </c>
      <c r="C17" s="10" t="s">
        <v>42</v>
      </c>
      <c r="D17" s="11">
        <v>4000</v>
      </c>
      <c r="E17" s="11">
        <v>4000</v>
      </c>
      <c r="F17" s="11">
        <f>G17+H17</f>
        <v>1632</v>
      </c>
      <c r="G17" s="11">
        <v>0</v>
      </c>
      <c r="H17" s="11">
        <v>1632</v>
      </c>
      <c r="I17" s="11">
        <v>1632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330000</v>
      </c>
      <c r="E18" s="11">
        <f>E19+E20</f>
        <v>282000</v>
      </c>
      <c r="F18" s="11">
        <f>G18+H18</f>
        <v>261801</v>
      </c>
      <c r="G18" s="11">
        <f>G19+G20</f>
        <v>0</v>
      </c>
      <c r="H18" s="11">
        <f>H19+H20</f>
        <v>261801</v>
      </c>
      <c r="I18" s="11">
        <f>I19+I20</f>
        <v>261801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165000</v>
      </c>
      <c r="E19" s="11">
        <v>136000</v>
      </c>
      <c r="F19" s="11">
        <f>G19+H19</f>
        <v>135232</v>
      </c>
      <c r="G19" s="11">
        <v>0</v>
      </c>
      <c r="H19" s="11">
        <v>135232</v>
      </c>
      <c r="I19" s="11">
        <v>135232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165000</v>
      </c>
      <c r="E20" s="11">
        <v>146000</v>
      </c>
      <c r="F20" s="11">
        <f>G20+H20</f>
        <v>126569</v>
      </c>
      <c r="G20" s="11">
        <v>0</v>
      </c>
      <c r="H20" s="11">
        <v>126569</v>
      </c>
      <c r="I20" s="11">
        <v>126569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217</v>
      </c>
      <c r="B21" s="10" t="s">
        <v>53</v>
      </c>
      <c r="C21" s="10" t="s">
        <v>54</v>
      </c>
      <c r="D21" s="11">
        <f>D22</f>
        <v>184000</v>
      </c>
      <c r="E21" s="11">
        <f>E22</f>
        <v>183000</v>
      </c>
      <c r="F21" s="11">
        <f>G21+H21</f>
        <v>420318</v>
      </c>
      <c r="G21" s="11">
        <f>G22</f>
        <v>234906</v>
      </c>
      <c r="H21" s="11">
        <f>H22</f>
        <v>185412</v>
      </c>
      <c r="I21" s="11">
        <f>I22</f>
        <v>152313</v>
      </c>
      <c r="J21" s="11">
        <f>J22</f>
        <v>0</v>
      </c>
      <c r="K21" s="11">
        <f>F21-I21-J21</f>
        <v>268005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184000</v>
      </c>
      <c r="E22" s="11">
        <f>E23+E26+E30</f>
        <v>183000</v>
      </c>
      <c r="F22" s="11">
        <f>G22+H22</f>
        <v>420318</v>
      </c>
      <c r="G22" s="11">
        <f>G23+G26+G30</f>
        <v>234906</v>
      </c>
      <c r="H22" s="11">
        <f>H23+H26+H30</f>
        <v>185412</v>
      </c>
      <c r="I22" s="11">
        <f>I23+I26+I30</f>
        <v>152313</v>
      </c>
      <c r="J22" s="11">
        <f>J23+J26+J30</f>
        <v>0</v>
      </c>
      <c r="K22" s="11">
        <f>F22-I22-J22</f>
        <v>268005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57000</v>
      </c>
      <c r="E23" s="11">
        <f>E24+E25</f>
        <v>57000</v>
      </c>
      <c r="F23" s="11">
        <f>G23+H23</f>
        <v>111268</v>
      </c>
      <c r="G23" s="11">
        <f>G24+G25</f>
        <v>51571</v>
      </c>
      <c r="H23" s="11">
        <f>H24+H25</f>
        <v>59697</v>
      </c>
      <c r="I23" s="11">
        <f>I24+I25</f>
        <v>42362</v>
      </c>
      <c r="J23" s="11">
        <f>J24+J25</f>
        <v>0</v>
      </c>
      <c r="K23" s="11">
        <f>F23-I23-J23</f>
        <v>68906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17000</v>
      </c>
      <c r="E24" s="11">
        <v>17000</v>
      </c>
      <c r="F24" s="11">
        <f>G24+H24</f>
        <v>28759</v>
      </c>
      <c r="G24" s="11">
        <v>9472</v>
      </c>
      <c r="H24" s="11">
        <v>19287</v>
      </c>
      <c r="I24" s="11">
        <v>16028</v>
      </c>
      <c r="J24" s="11">
        <v>0</v>
      </c>
      <c r="K24" s="11">
        <f>F24-I24-J24</f>
        <v>12731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40000</v>
      </c>
      <c r="F25" s="11">
        <f>G25+H25</f>
        <v>82509</v>
      </c>
      <c r="G25" s="11">
        <v>42099</v>
      </c>
      <c r="H25" s="11">
        <v>40410</v>
      </c>
      <c r="I25" s="11">
        <v>26334</v>
      </c>
      <c r="J25" s="11">
        <v>0</v>
      </c>
      <c r="K25" s="11">
        <f>F25-I25-J25</f>
        <v>56175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126000</v>
      </c>
      <c r="E26" s="11">
        <f>E27+E28+E29</f>
        <v>125000</v>
      </c>
      <c r="F26" s="11">
        <f>G26+H26</f>
        <v>307681</v>
      </c>
      <c r="G26" s="11">
        <f>G27+G28+G29</f>
        <v>183335</v>
      </c>
      <c r="H26" s="11">
        <f>H27+H28+H29</f>
        <v>124346</v>
      </c>
      <c r="I26" s="11">
        <f>I27+I28+I29</f>
        <v>108582</v>
      </c>
      <c r="J26" s="11">
        <f>J27+J28+J29</f>
        <v>0</v>
      </c>
      <c r="K26" s="11">
        <f>F26-I26-J26</f>
        <v>199099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38000</v>
      </c>
      <c r="E27" s="11">
        <v>38000</v>
      </c>
      <c r="F27" s="11">
        <f>G27+H27</f>
        <v>80251</v>
      </c>
      <c r="G27" s="11">
        <v>42448</v>
      </c>
      <c r="H27" s="11">
        <v>37803</v>
      </c>
      <c r="I27" s="11">
        <v>31053</v>
      </c>
      <c r="J27" s="11">
        <v>0</v>
      </c>
      <c r="K27" s="11">
        <f>F27-I27-J27</f>
        <v>49198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3000</v>
      </c>
      <c r="F28" s="11">
        <f>G28+H28</f>
        <v>17164</v>
      </c>
      <c r="G28" s="11">
        <v>14167</v>
      </c>
      <c r="H28" s="11">
        <v>2997</v>
      </c>
      <c r="I28" s="11">
        <v>2560</v>
      </c>
      <c r="J28" s="11">
        <v>0</v>
      </c>
      <c r="K28" s="11">
        <f>F28-I28-J28</f>
        <v>14604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84000</v>
      </c>
      <c r="E29" s="11">
        <v>84000</v>
      </c>
      <c r="F29" s="11">
        <f>G29+H29</f>
        <v>210266</v>
      </c>
      <c r="G29" s="11">
        <v>126720</v>
      </c>
      <c r="H29" s="11">
        <v>83546</v>
      </c>
      <c r="I29" s="11">
        <v>74969</v>
      </c>
      <c r="J29" s="11">
        <v>0</v>
      </c>
      <c r="K29" s="11">
        <f>F29-I29-J29</f>
        <v>135297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</v>
      </c>
      <c r="E30" s="11">
        <v>1000</v>
      </c>
      <c r="F30" s="11">
        <f>G30+H30</f>
        <v>1369</v>
      </c>
      <c r="G30" s="11">
        <v>0</v>
      </c>
      <c r="H30" s="11">
        <v>1369</v>
      </c>
      <c r="I30" s="11">
        <v>1369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218</v>
      </c>
      <c r="B31" s="10" t="s">
        <v>83</v>
      </c>
      <c r="C31" s="10" t="s">
        <v>84</v>
      </c>
      <c r="D31" s="11">
        <f>D32+D36</f>
        <v>2192000</v>
      </c>
      <c r="E31" s="11">
        <f>E32+E36</f>
        <v>1662900</v>
      </c>
      <c r="F31" s="11">
        <f>G31+H31</f>
        <v>1563443</v>
      </c>
      <c r="G31" s="11">
        <f>G32+G36</f>
        <v>77663</v>
      </c>
      <c r="H31" s="11">
        <f>H32+H36</f>
        <v>1485780</v>
      </c>
      <c r="I31" s="11">
        <f>I32+I36</f>
        <v>1468845</v>
      </c>
      <c r="J31" s="11">
        <f>J32+J36</f>
        <v>0</v>
      </c>
      <c r="K31" s="11">
        <f>F31-I31-J31</f>
        <v>94598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2148000</v>
      </c>
      <c r="E32" s="11">
        <f>+E33+E34+E35</f>
        <v>1621000</v>
      </c>
      <c r="F32" s="11">
        <f>G32+H32</f>
        <v>1433000</v>
      </c>
      <c r="G32" s="11">
        <f>+G33+G34+G35</f>
        <v>0</v>
      </c>
      <c r="H32" s="11">
        <f>+H33+H34+H35</f>
        <v>1433000</v>
      </c>
      <c r="I32" s="11">
        <f>+I33+I34+I35</f>
        <v>1433000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219</v>
      </c>
      <c r="B33" s="10" t="s">
        <v>89</v>
      </c>
      <c r="C33" s="10" t="s">
        <v>90</v>
      </c>
      <c r="D33" s="11">
        <v>988000</v>
      </c>
      <c r="E33" s="11">
        <v>719000</v>
      </c>
      <c r="F33" s="11">
        <f>G33+H33</f>
        <v>586000</v>
      </c>
      <c r="G33" s="11">
        <v>0</v>
      </c>
      <c r="H33" s="11">
        <v>586000</v>
      </c>
      <c r="I33" s="11">
        <v>586000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220</v>
      </c>
      <c r="B34" s="10" t="s">
        <v>92</v>
      </c>
      <c r="C34" s="10" t="s">
        <v>93</v>
      </c>
      <c r="D34" s="11">
        <v>25000</v>
      </c>
      <c r="E34" s="11">
        <v>25000</v>
      </c>
      <c r="F34" s="11">
        <f>G34+H34</f>
        <v>25000</v>
      </c>
      <c r="G34" s="11">
        <v>0</v>
      </c>
      <c r="H34" s="11">
        <v>25000</v>
      </c>
      <c r="I34" s="11">
        <v>25000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1135000</v>
      </c>
      <c r="E35" s="11">
        <v>877000</v>
      </c>
      <c r="F35" s="11">
        <f>G35+H35</f>
        <v>822000</v>
      </c>
      <c r="G35" s="11">
        <v>0</v>
      </c>
      <c r="H35" s="11">
        <v>822000</v>
      </c>
      <c r="I35" s="11">
        <v>822000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221</v>
      </c>
      <c r="B36" s="10" t="s">
        <v>98</v>
      </c>
      <c r="C36" s="10" t="s">
        <v>99</v>
      </c>
      <c r="D36" s="11">
        <f>D37+D40+D41</f>
        <v>44000</v>
      </c>
      <c r="E36" s="11">
        <f>E37+E40+E41</f>
        <v>41900</v>
      </c>
      <c r="F36" s="11">
        <f>G36+H36</f>
        <v>130443</v>
      </c>
      <c r="G36" s="11">
        <f>G37+G40+G41</f>
        <v>77663</v>
      </c>
      <c r="H36" s="11">
        <f>H37+H40+H41</f>
        <v>52780</v>
      </c>
      <c r="I36" s="11">
        <f>I37+I40+I41</f>
        <v>35845</v>
      </c>
      <c r="J36" s="11">
        <f>J37+J40+J41</f>
        <v>0</v>
      </c>
      <c r="K36" s="11">
        <f>F36-I36-J36</f>
        <v>94598</v>
      </c>
    </row>
    <row r="37" spans="1:11" s="6" customFormat="1" ht="22.5" x14ac:dyDescent="0.25">
      <c r="A37" s="10" t="s">
        <v>222</v>
      </c>
      <c r="B37" s="10" t="s">
        <v>101</v>
      </c>
      <c r="C37" s="10" t="s">
        <v>102</v>
      </c>
      <c r="D37" s="11">
        <f>D38+D39</f>
        <v>42000</v>
      </c>
      <c r="E37" s="11">
        <f>E38+E39</f>
        <v>40000</v>
      </c>
      <c r="F37" s="11">
        <f>G37+H37</f>
        <v>120358</v>
      </c>
      <c r="G37" s="11">
        <f>G38+G39</f>
        <v>77459</v>
      </c>
      <c r="H37" s="11">
        <f>H38+H39</f>
        <v>42899</v>
      </c>
      <c r="I37" s="11">
        <f>I38+I39</f>
        <v>25998</v>
      </c>
      <c r="J37" s="11">
        <f>J38+J39</f>
        <v>0</v>
      </c>
      <c r="K37" s="11">
        <f>F37-I37-J37</f>
        <v>94360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41000</v>
      </c>
      <c r="E38" s="11">
        <v>39000</v>
      </c>
      <c r="F38" s="11">
        <f>G38+H38</f>
        <v>118836</v>
      </c>
      <c r="G38" s="11">
        <v>76699</v>
      </c>
      <c r="H38" s="11">
        <v>42137</v>
      </c>
      <c r="I38" s="11">
        <v>24506</v>
      </c>
      <c r="J38" s="11">
        <v>0</v>
      </c>
      <c r="K38" s="11">
        <f>F38-I38-J38</f>
        <v>94330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f>G39+H39</f>
        <v>1522</v>
      </c>
      <c r="G39" s="11">
        <v>760</v>
      </c>
      <c r="H39" s="11">
        <v>762</v>
      </c>
      <c r="I39" s="11">
        <v>1492</v>
      </c>
      <c r="J39" s="11">
        <v>0</v>
      </c>
      <c r="K39" s="11">
        <f>F39-I39-J39</f>
        <v>30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900</v>
      </c>
      <c r="F40" s="11">
        <f>G40+H40</f>
        <v>8031</v>
      </c>
      <c r="G40" s="11">
        <v>0</v>
      </c>
      <c r="H40" s="11">
        <v>8031</v>
      </c>
      <c r="I40" s="11">
        <v>8031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2054</v>
      </c>
      <c r="G41" s="11">
        <v>204</v>
      </c>
      <c r="H41" s="11">
        <v>1850</v>
      </c>
      <c r="I41" s="11">
        <v>1816</v>
      </c>
      <c r="J41" s="11">
        <v>0</v>
      </c>
      <c r="K41" s="11">
        <f>F41-I41-J41</f>
        <v>238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7500</v>
      </c>
      <c r="F42" s="11">
        <f>G42+H42</f>
        <v>8394</v>
      </c>
      <c r="G42" s="11">
        <f>G43</f>
        <v>0</v>
      </c>
      <c r="H42" s="11">
        <f>H43</f>
        <v>8394</v>
      </c>
      <c r="I42" s="11">
        <f>I43</f>
        <v>8076</v>
      </c>
      <c r="J42" s="11">
        <f>J43</f>
        <v>0</v>
      </c>
      <c r="K42" s="11">
        <f>F42-I42-J42</f>
        <v>318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7500</v>
      </c>
      <c r="F43" s="11">
        <f>G43+H43</f>
        <v>8394</v>
      </c>
      <c r="G43" s="11">
        <f>G44</f>
        <v>0</v>
      </c>
      <c r="H43" s="11">
        <f>H44</f>
        <v>8394</v>
      </c>
      <c r="I43" s="11">
        <f>I44</f>
        <v>8076</v>
      </c>
      <c r="J43" s="11">
        <f>J44</f>
        <v>0</v>
      </c>
      <c r="K43" s="11">
        <f>F43-I43-J43</f>
        <v>318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7500</v>
      </c>
      <c r="F44" s="11">
        <f>G44+H44</f>
        <v>8394</v>
      </c>
      <c r="G44" s="11">
        <v>0</v>
      </c>
      <c r="H44" s="11">
        <v>8394</v>
      </c>
      <c r="I44" s="11">
        <v>8076</v>
      </c>
      <c r="J44" s="11">
        <v>0</v>
      </c>
      <c r="K44" s="11">
        <f>F44-I44-J44</f>
        <v>318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53200</v>
      </c>
      <c r="E45" s="11">
        <f>E46+E50</f>
        <v>28200</v>
      </c>
      <c r="F45" s="11">
        <f>G45+H45</f>
        <v>969363</v>
      </c>
      <c r="G45" s="11">
        <f>G46+G50</f>
        <v>869885</v>
      </c>
      <c r="H45" s="11">
        <f>H46+H50</f>
        <v>99478</v>
      </c>
      <c r="I45" s="11">
        <f>I46+I50</f>
        <v>128129</v>
      </c>
      <c r="J45" s="11">
        <f>J46+J50</f>
        <v>0</v>
      </c>
      <c r="K45" s="11">
        <f>F45-I45-J45</f>
        <v>841234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30000</v>
      </c>
      <c r="E46" s="11">
        <f>E47</f>
        <v>30000</v>
      </c>
      <c r="F46" s="11">
        <f>G46+H46</f>
        <v>60348</v>
      </c>
      <c r="G46" s="11">
        <f>G47</f>
        <v>25871</v>
      </c>
      <c r="H46" s="11">
        <f>H47</f>
        <v>34477</v>
      </c>
      <c r="I46" s="11">
        <f>I47</f>
        <v>43269</v>
      </c>
      <c r="J46" s="11">
        <f>J47</f>
        <v>0</v>
      </c>
      <c r="K46" s="11">
        <f>F46-I46-J46</f>
        <v>17079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30000</v>
      </c>
      <c r="E47" s="11">
        <f>+E48</f>
        <v>30000</v>
      </c>
      <c r="F47" s="11">
        <f>G47+H47</f>
        <v>60348</v>
      </c>
      <c r="G47" s="11">
        <f>+G48</f>
        <v>25871</v>
      </c>
      <c r="H47" s="11">
        <f>+H48</f>
        <v>34477</v>
      </c>
      <c r="I47" s="11">
        <f>+I48</f>
        <v>43269</v>
      </c>
      <c r="J47" s="11">
        <f>+J48</f>
        <v>0</v>
      </c>
      <c r="K47" s="11">
        <f>F47-I47-J47</f>
        <v>17079</v>
      </c>
    </row>
    <row r="48" spans="1:11" s="6" customFormat="1" x14ac:dyDescent="0.25">
      <c r="A48" s="10" t="s">
        <v>223</v>
      </c>
      <c r="B48" s="10" t="s">
        <v>134</v>
      </c>
      <c r="C48" s="10" t="s">
        <v>135</v>
      </c>
      <c r="D48" s="11">
        <f>+D49</f>
        <v>30000</v>
      </c>
      <c r="E48" s="11">
        <f>+E49</f>
        <v>30000</v>
      </c>
      <c r="F48" s="11">
        <f>G48+H48</f>
        <v>60348</v>
      </c>
      <c r="G48" s="11">
        <f>+G49</f>
        <v>25871</v>
      </c>
      <c r="H48" s="11">
        <f>+H49</f>
        <v>34477</v>
      </c>
      <c r="I48" s="11">
        <f>+I49</f>
        <v>43269</v>
      </c>
      <c r="J48" s="11">
        <f>+J49</f>
        <v>0</v>
      </c>
      <c r="K48" s="11">
        <f>F48-I48-J48</f>
        <v>17079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30000</v>
      </c>
      <c r="E49" s="11">
        <v>30000</v>
      </c>
      <c r="F49" s="11">
        <f>G49+H49</f>
        <v>60348</v>
      </c>
      <c r="G49" s="11">
        <v>25871</v>
      </c>
      <c r="H49" s="11">
        <v>34477</v>
      </c>
      <c r="I49" s="11">
        <v>43269</v>
      </c>
      <c r="J49" s="11">
        <v>0</v>
      </c>
      <c r="K49" s="11">
        <f>F49-I49-J49</f>
        <v>17079</v>
      </c>
    </row>
    <row r="50" spans="1:11" s="6" customFormat="1" ht="22.5" x14ac:dyDescent="0.25">
      <c r="A50" s="10" t="s">
        <v>224</v>
      </c>
      <c r="B50" s="10" t="s">
        <v>140</v>
      </c>
      <c r="C50" s="10" t="s">
        <v>141</v>
      </c>
      <c r="D50" s="11">
        <f>D51+D53+D57+D59</f>
        <v>23200</v>
      </c>
      <c r="E50" s="11">
        <f>E51+E53+E57+E59</f>
        <v>-1800</v>
      </c>
      <c r="F50" s="11">
        <f>G50+H50</f>
        <v>909015</v>
      </c>
      <c r="G50" s="11">
        <f>G51+G53+G57+G59</f>
        <v>844014</v>
      </c>
      <c r="H50" s="11">
        <f>H51+H53+H57+H59</f>
        <v>65001</v>
      </c>
      <c r="I50" s="11">
        <f>I51+I53+I57+I59</f>
        <v>84860</v>
      </c>
      <c r="J50" s="11">
        <f>J51+J53+J57+J59</f>
        <v>0</v>
      </c>
      <c r="K50" s="11">
        <f>F50-I50-J50</f>
        <v>824155</v>
      </c>
    </row>
    <row r="51" spans="1:11" s="6" customFormat="1" ht="43.5" x14ac:dyDescent="0.25">
      <c r="A51" s="10" t="s">
        <v>225</v>
      </c>
      <c r="B51" s="10" t="s">
        <v>143</v>
      </c>
      <c r="C51" s="10" t="s">
        <v>144</v>
      </c>
      <c r="D51" s="11">
        <f>+D52</f>
        <v>0</v>
      </c>
      <c r="E51" s="11">
        <f>+E52</f>
        <v>0</v>
      </c>
      <c r="F51" s="11">
        <f>G51+H51</f>
        <v>124</v>
      </c>
      <c r="G51" s="11">
        <f>+G52</f>
        <v>0</v>
      </c>
      <c r="H51" s="11">
        <f>+H52</f>
        <v>124</v>
      </c>
      <c r="I51" s="11">
        <f>+I52</f>
        <v>124</v>
      </c>
      <c r="J51" s="11">
        <f>+J52</f>
        <v>0</v>
      </c>
      <c r="K51" s="11">
        <f>F51-I51-J51</f>
        <v>0</v>
      </c>
    </row>
    <row r="52" spans="1:11" s="6" customFormat="1" ht="22.5" x14ac:dyDescent="0.25">
      <c r="A52" s="10" t="s">
        <v>226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124</v>
      </c>
      <c r="G52" s="11">
        <v>0</v>
      </c>
      <c r="H52" s="11">
        <v>124</v>
      </c>
      <c r="I52" s="11">
        <v>124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227</v>
      </c>
      <c r="B53" s="10" t="s">
        <v>149</v>
      </c>
      <c r="C53" s="10" t="s">
        <v>150</v>
      </c>
      <c r="D53" s="11">
        <f>D54+D56</f>
        <v>98300</v>
      </c>
      <c r="E53" s="11">
        <f>E54+E56</f>
        <v>90300</v>
      </c>
      <c r="F53" s="11">
        <f>G53+H53</f>
        <v>839987</v>
      </c>
      <c r="G53" s="11">
        <f>G54+G56</f>
        <v>816166</v>
      </c>
      <c r="H53" s="11">
        <f>H54+H56</f>
        <v>23821</v>
      </c>
      <c r="I53" s="11">
        <f>I54+I56</f>
        <v>54837</v>
      </c>
      <c r="J53" s="11">
        <f>J54+J56</f>
        <v>0</v>
      </c>
      <c r="K53" s="11">
        <f>F53-I53-J53</f>
        <v>785150</v>
      </c>
    </row>
    <row r="54" spans="1:11" s="6" customFormat="1" ht="22.5" x14ac:dyDescent="0.25">
      <c r="A54" s="10" t="s">
        <v>228</v>
      </c>
      <c r="B54" s="10" t="s">
        <v>152</v>
      </c>
      <c r="C54" s="10" t="s">
        <v>153</v>
      </c>
      <c r="D54" s="11">
        <f>D55</f>
        <v>98300</v>
      </c>
      <c r="E54" s="11">
        <f>E55</f>
        <v>90300</v>
      </c>
      <c r="F54" s="11">
        <f>G54+H54</f>
        <v>839021</v>
      </c>
      <c r="G54" s="11">
        <f>G55</f>
        <v>816166</v>
      </c>
      <c r="H54" s="11">
        <f>H55</f>
        <v>22855</v>
      </c>
      <c r="I54" s="11">
        <f>I55</f>
        <v>53871</v>
      </c>
      <c r="J54" s="11">
        <f>J55</f>
        <v>0</v>
      </c>
      <c r="K54" s="11">
        <f>F54-I54-J54</f>
        <v>785150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98300</v>
      </c>
      <c r="E55" s="11">
        <v>90300</v>
      </c>
      <c r="F55" s="11">
        <f>G55+H55</f>
        <v>839021</v>
      </c>
      <c r="G55" s="11">
        <v>816166</v>
      </c>
      <c r="H55" s="11">
        <v>22855</v>
      </c>
      <c r="I55" s="11">
        <v>53871</v>
      </c>
      <c r="J55" s="11">
        <v>0</v>
      </c>
      <c r="K55" s="11">
        <f>F55-I55-J55</f>
        <v>785150</v>
      </c>
    </row>
    <row r="56" spans="1:11" s="6" customFormat="1" x14ac:dyDescent="0.25">
      <c r="A56" s="10" t="s">
        <v>229</v>
      </c>
      <c r="B56" s="10" t="s">
        <v>158</v>
      </c>
      <c r="C56" s="10" t="s">
        <v>159</v>
      </c>
      <c r="D56" s="11">
        <v>0</v>
      </c>
      <c r="E56" s="11">
        <v>0</v>
      </c>
      <c r="F56" s="11">
        <f>G56+H56</f>
        <v>966</v>
      </c>
      <c r="G56" s="11">
        <v>0</v>
      </c>
      <c r="H56" s="11">
        <v>966</v>
      </c>
      <c r="I56" s="11">
        <v>966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230</v>
      </c>
      <c r="B57" s="10" t="s">
        <v>161</v>
      </c>
      <c r="C57" s="10" t="s">
        <v>162</v>
      </c>
      <c r="D57" s="11">
        <f>+D58</f>
        <v>85000</v>
      </c>
      <c r="E57" s="11">
        <f>+E58</f>
        <v>68000</v>
      </c>
      <c r="F57" s="11">
        <f>G57+H57</f>
        <v>101680</v>
      </c>
      <c r="G57" s="11">
        <f>+G58</f>
        <v>27848</v>
      </c>
      <c r="H57" s="11">
        <f>+H58</f>
        <v>73832</v>
      </c>
      <c r="I57" s="11">
        <f>+I58</f>
        <v>62675</v>
      </c>
      <c r="J57" s="11">
        <f>+J58</f>
        <v>0</v>
      </c>
      <c r="K57" s="11">
        <f>F57-I57-J57</f>
        <v>39005</v>
      </c>
    </row>
    <row r="58" spans="1:11" s="6" customFormat="1" x14ac:dyDescent="0.25">
      <c r="A58" s="10" t="s">
        <v>231</v>
      </c>
      <c r="B58" s="10" t="s">
        <v>164</v>
      </c>
      <c r="C58" s="10" t="s">
        <v>165</v>
      </c>
      <c r="D58" s="11">
        <v>85000</v>
      </c>
      <c r="E58" s="11">
        <v>68000</v>
      </c>
      <c r="F58" s="11">
        <f>G58+H58</f>
        <v>101680</v>
      </c>
      <c r="G58" s="11">
        <v>27848</v>
      </c>
      <c r="H58" s="11">
        <v>73832</v>
      </c>
      <c r="I58" s="11">
        <v>62675</v>
      </c>
      <c r="J58" s="11">
        <v>0</v>
      </c>
      <c r="K58" s="11">
        <f>F58-I58-J58</f>
        <v>39005</v>
      </c>
    </row>
    <row r="59" spans="1:11" s="6" customFormat="1" ht="22.5" x14ac:dyDescent="0.25">
      <c r="A59" s="10" t="s">
        <v>232</v>
      </c>
      <c r="B59" s="10" t="s">
        <v>233</v>
      </c>
      <c r="C59" s="10" t="s">
        <v>234</v>
      </c>
      <c r="D59" s="11">
        <f>+D60</f>
        <v>-160100</v>
      </c>
      <c r="E59" s="11">
        <f>+E60</f>
        <v>-160100</v>
      </c>
      <c r="F59" s="11">
        <f>G59+H59</f>
        <v>-32776</v>
      </c>
      <c r="G59" s="11">
        <f>+G60</f>
        <v>0</v>
      </c>
      <c r="H59" s="11">
        <f>+H60</f>
        <v>-32776</v>
      </c>
      <c r="I59" s="11">
        <f>+I60</f>
        <v>-32776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235</v>
      </c>
      <c r="B60" s="10" t="s">
        <v>167</v>
      </c>
      <c r="C60" s="10" t="s">
        <v>168</v>
      </c>
      <c r="D60" s="11">
        <v>-160100</v>
      </c>
      <c r="E60" s="11">
        <v>-160100</v>
      </c>
      <c r="F60" s="11">
        <f>G60+H60</f>
        <v>-32776</v>
      </c>
      <c r="G60" s="11">
        <v>0</v>
      </c>
      <c r="H60" s="11">
        <v>-32776</v>
      </c>
      <c r="I60" s="11">
        <v>-32776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236</v>
      </c>
      <c r="B61" s="10" t="s">
        <v>182</v>
      </c>
      <c r="C61" s="10" t="s">
        <v>183</v>
      </c>
      <c r="D61" s="11">
        <f>D62</f>
        <v>230000</v>
      </c>
      <c r="E61" s="11">
        <f>E62</f>
        <v>226000</v>
      </c>
      <c r="F61" s="11">
        <f>G61+H61</f>
        <v>136448</v>
      </c>
      <c r="G61" s="11">
        <f>G62</f>
        <v>0</v>
      </c>
      <c r="H61" s="11">
        <f>H62</f>
        <v>136448</v>
      </c>
      <c r="I61" s="11">
        <f>I62</f>
        <v>136448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237</v>
      </c>
      <c r="B62" s="10" t="s">
        <v>185</v>
      </c>
      <c r="C62" s="10" t="s">
        <v>186</v>
      </c>
      <c r="D62" s="11">
        <f>D63+D65</f>
        <v>230000</v>
      </c>
      <c r="E62" s="11">
        <f>E63+E65</f>
        <v>226000</v>
      </c>
      <c r="F62" s="11">
        <f>G62+H62</f>
        <v>136448</v>
      </c>
      <c r="G62" s="11">
        <f>G63+G65</f>
        <v>0</v>
      </c>
      <c r="H62" s="11">
        <f>H63+H65</f>
        <v>136448</v>
      </c>
      <c r="I62" s="11">
        <f>I63+I65</f>
        <v>136448</v>
      </c>
      <c r="J62" s="11">
        <f>J63+J65</f>
        <v>0</v>
      </c>
      <c r="K62" s="11">
        <f>F62-I62-J62</f>
        <v>0</v>
      </c>
    </row>
    <row r="63" spans="1:11" s="6" customFormat="1" ht="96" x14ac:dyDescent="0.25">
      <c r="A63" s="10" t="s">
        <v>238</v>
      </c>
      <c r="B63" s="10" t="s">
        <v>188</v>
      </c>
      <c r="C63" s="10" t="s">
        <v>189</v>
      </c>
      <c r="D63" s="11">
        <f>+D64</f>
        <v>70000</v>
      </c>
      <c r="E63" s="11">
        <f>+E64</f>
        <v>66000</v>
      </c>
      <c r="F63" s="11">
        <f>G63+H63</f>
        <v>58220</v>
      </c>
      <c r="G63" s="11">
        <f>+G64</f>
        <v>0</v>
      </c>
      <c r="H63" s="11">
        <f>+H64</f>
        <v>58220</v>
      </c>
      <c r="I63" s="11">
        <f>+I64</f>
        <v>58220</v>
      </c>
      <c r="J63" s="11">
        <f>+J64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194</v>
      </c>
      <c r="C64" s="10" t="s">
        <v>195</v>
      </c>
      <c r="D64" s="11">
        <v>70000</v>
      </c>
      <c r="E64" s="11">
        <v>66000</v>
      </c>
      <c r="F64" s="11">
        <f>G64+H64</f>
        <v>58220</v>
      </c>
      <c r="G64" s="11">
        <v>0</v>
      </c>
      <c r="H64" s="11">
        <v>58220</v>
      </c>
      <c r="I64" s="11">
        <v>58220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190</v>
      </c>
      <c r="B65" s="10" t="s">
        <v>200</v>
      </c>
      <c r="C65" s="10" t="s">
        <v>201</v>
      </c>
      <c r="D65" s="11">
        <f>+D66</f>
        <v>160000</v>
      </c>
      <c r="E65" s="11">
        <f>+E66</f>
        <v>160000</v>
      </c>
      <c r="F65" s="11">
        <f>G65+H65</f>
        <v>78228</v>
      </c>
      <c r="G65" s="11">
        <f>+G66</f>
        <v>0</v>
      </c>
      <c r="H65" s="11">
        <f>+H66</f>
        <v>78228</v>
      </c>
      <c r="I65" s="11">
        <f>+I66</f>
        <v>78228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239</v>
      </c>
      <c r="B66" s="10" t="s">
        <v>203</v>
      </c>
      <c r="C66" s="10" t="s">
        <v>204</v>
      </c>
      <c r="D66" s="11">
        <v>160000</v>
      </c>
      <c r="E66" s="11">
        <v>160000</v>
      </c>
      <c r="F66" s="11">
        <f>G66+H66</f>
        <v>78228</v>
      </c>
      <c r="G66" s="11">
        <v>0</v>
      </c>
      <c r="H66" s="11">
        <v>78228</v>
      </c>
      <c r="I66" s="11">
        <v>78228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208</v>
      </c>
      <c r="B68" s="13"/>
      <c r="C68" s="13"/>
      <c r="D68" s="13"/>
      <c r="E68" s="13" t="s">
        <v>210</v>
      </c>
      <c r="F68" s="13"/>
      <c r="G68" s="13"/>
      <c r="H68" s="13"/>
      <c r="I68" s="13" t="s">
        <v>211</v>
      </c>
      <c r="J68" s="13"/>
      <c r="K68" s="13"/>
      <c r="L68" s="13"/>
    </row>
    <row r="69" spans="1:12" x14ac:dyDescent="0.25">
      <c r="A69" s="3" t="s">
        <v>209</v>
      </c>
      <c r="B69" s="3"/>
      <c r="C69" s="3"/>
      <c r="D69" s="3"/>
      <c r="E69" s="3" t="s">
        <v>210</v>
      </c>
      <c r="F69" s="3"/>
      <c r="G69" s="3"/>
      <c r="H69" s="3"/>
      <c r="I69" s="3" t="s">
        <v>212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241</v>
      </c>
      <c r="C11" s="10" t="s">
        <v>21</v>
      </c>
      <c r="D11" s="11">
        <f>D12+D17+D20</f>
        <v>3425000</v>
      </c>
      <c r="E11" s="11">
        <f>E12+E17+E20</f>
        <v>3304000</v>
      </c>
      <c r="F11" s="11">
        <f>G11+H11</f>
        <v>368536</v>
      </c>
      <c r="G11" s="11">
        <f>G12+G17+G20</f>
        <v>0</v>
      </c>
      <c r="H11" s="11">
        <f>H12+H17+H20</f>
        <v>368536</v>
      </c>
      <c r="I11" s="11">
        <f>I12+I17+I20</f>
        <v>368536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160100</v>
      </c>
      <c r="E12" s="11">
        <f>+E13</f>
        <v>160100</v>
      </c>
      <c r="F12" s="11">
        <f>G12+H12</f>
        <v>32776</v>
      </c>
      <c r="G12" s="11">
        <f>+G13</f>
        <v>0</v>
      </c>
      <c r="H12" s="11">
        <f>+H13</f>
        <v>32776</v>
      </c>
      <c r="I12" s="11">
        <f>+I13</f>
        <v>32776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242</v>
      </c>
      <c r="B13" s="10" t="s">
        <v>125</v>
      </c>
      <c r="C13" s="10" t="s">
        <v>126</v>
      </c>
      <c r="D13" s="11">
        <f>+D14</f>
        <v>160100</v>
      </c>
      <c r="E13" s="11">
        <f>+E14</f>
        <v>160100</v>
      </c>
      <c r="F13" s="11">
        <f>G13+H13</f>
        <v>32776</v>
      </c>
      <c r="G13" s="11">
        <f>+G14</f>
        <v>0</v>
      </c>
      <c r="H13" s="11">
        <f>+H14</f>
        <v>32776</v>
      </c>
      <c r="I13" s="11">
        <f>+I14</f>
        <v>32776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215</v>
      </c>
      <c r="B14" s="10" t="s">
        <v>140</v>
      </c>
      <c r="C14" s="10" t="s">
        <v>141</v>
      </c>
      <c r="D14" s="11">
        <f>+D15</f>
        <v>160100</v>
      </c>
      <c r="E14" s="11">
        <f>+E15</f>
        <v>160100</v>
      </c>
      <c r="F14" s="11">
        <f>G14+H14</f>
        <v>32776</v>
      </c>
      <c r="G14" s="11">
        <f>+G15</f>
        <v>0</v>
      </c>
      <c r="H14" s="11">
        <f>+H15</f>
        <v>32776</v>
      </c>
      <c r="I14" s="11">
        <f>+I15</f>
        <v>32776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243</v>
      </c>
      <c r="B15" s="10" t="s">
        <v>233</v>
      </c>
      <c r="C15" s="10" t="s">
        <v>234</v>
      </c>
      <c r="D15" s="11">
        <f>+D16</f>
        <v>160100</v>
      </c>
      <c r="E15" s="11">
        <f>+E16</f>
        <v>160100</v>
      </c>
      <c r="F15" s="11">
        <f>G15+H15</f>
        <v>32776</v>
      </c>
      <c r="G15" s="11">
        <f>+G16</f>
        <v>0</v>
      </c>
      <c r="H15" s="11">
        <f>+H16</f>
        <v>32776</v>
      </c>
      <c r="I15" s="11">
        <f>+I16</f>
        <v>32776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244</v>
      </c>
      <c r="B16" s="10" t="s">
        <v>170</v>
      </c>
      <c r="C16" s="10" t="s">
        <v>171</v>
      </c>
      <c r="D16" s="11">
        <v>160100</v>
      </c>
      <c r="E16" s="11">
        <v>160100</v>
      </c>
      <c r="F16" s="11">
        <f>G16+H16</f>
        <v>32776</v>
      </c>
      <c r="G16" s="11">
        <v>0</v>
      </c>
      <c r="H16" s="11">
        <v>32776</v>
      </c>
      <c r="I16" s="11">
        <v>32776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1129400</v>
      </c>
      <c r="E17" s="11">
        <f>E18</f>
        <v>1129400</v>
      </c>
      <c r="F17" s="11">
        <f>G17+H17</f>
        <v>305576</v>
      </c>
      <c r="G17" s="11">
        <f>G18</f>
        <v>0</v>
      </c>
      <c r="H17" s="11">
        <f>H18</f>
        <v>305576</v>
      </c>
      <c r="I17" s="11">
        <f>I18</f>
        <v>305576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1129400</v>
      </c>
      <c r="E18" s="11">
        <f>+E19</f>
        <v>1129400</v>
      </c>
      <c r="F18" s="11">
        <f>G18+H18</f>
        <v>305576</v>
      </c>
      <c r="G18" s="11">
        <f>+G19</f>
        <v>0</v>
      </c>
      <c r="H18" s="11">
        <f>+H19</f>
        <v>305576</v>
      </c>
      <c r="I18" s="11">
        <f>+I19</f>
        <v>305576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1129400</v>
      </c>
      <c r="E19" s="11">
        <v>1129400</v>
      </c>
      <c r="F19" s="11">
        <f>G19+H19</f>
        <v>305576</v>
      </c>
      <c r="G19" s="11">
        <v>0</v>
      </c>
      <c r="H19" s="11">
        <v>305576</v>
      </c>
      <c r="I19" s="11">
        <v>305576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220</v>
      </c>
      <c r="B20" s="10" t="s">
        <v>182</v>
      </c>
      <c r="C20" s="10" t="s">
        <v>183</v>
      </c>
      <c r="D20" s="11">
        <f>D21</f>
        <v>2135500</v>
      </c>
      <c r="E20" s="11">
        <f>E21</f>
        <v>2014500</v>
      </c>
      <c r="F20" s="11">
        <f>G20+H20</f>
        <v>30184</v>
      </c>
      <c r="G20" s="11">
        <f>G21</f>
        <v>0</v>
      </c>
      <c r="H20" s="11">
        <f>H21</f>
        <v>30184</v>
      </c>
      <c r="I20" s="11">
        <f>I21</f>
        <v>30184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D22+D25</f>
        <v>2135500</v>
      </c>
      <c r="E21" s="11">
        <f>E22+E25</f>
        <v>2014500</v>
      </c>
      <c r="F21" s="11">
        <f>G21+H21</f>
        <v>30184</v>
      </c>
      <c r="G21" s="11">
        <f>G22+G25</f>
        <v>0</v>
      </c>
      <c r="H21" s="11">
        <f>H22+H25</f>
        <v>30184</v>
      </c>
      <c r="I21" s="11">
        <f>I22+I25</f>
        <v>30184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1636000</v>
      </c>
      <c r="E22" s="11">
        <f>+E23+E24</f>
        <v>1515000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245</v>
      </c>
      <c r="B23" s="10" t="s">
        <v>191</v>
      </c>
      <c r="C23" s="10" t="s">
        <v>192</v>
      </c>
      <c r="D23" s="11">
        <v>15000</v>
      </c>
      <c r="E23" s="11">
        <v>15000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226</v>
      </c>
      <c r="B24" s="10" t="s">
        <v>197</v>
      </c>
      <c r="C24" s="10" t="s">
        <v>198</v>
      </c>
      <c r="D24" s="11">
        <v>1621000</v>
      </c>
      <c r="E24" s="11">
        <v>1500000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246</v>
      </c>
      <c r="B25" s="10" t="s">
        <v>200</v>
      </c>
      <c r="C25" s="10" t="s">
        <v>201</v>
      </c>
      <c r="D25" s="11">
        <f>+D26</f>
        <v>499500</v>
      </c>
      <c r="E25" s="11">
        <f>+E26</f>
        <v>499500</v>
      </c>
      <c r="F25" s="11">
        <f>G25+H25</f>
        <v>30184</v>
      </c>
      <c r="G25" s="11">
        <f>+G26</f>
        <v>0</v>
      </c>
      <c r="H25" s="11">
        <f>+H26</f>
        <v>30184</v>
      </c>
      <c r="I25" s="11">
        <f>+I26</f>
        <v>30184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247</v>
      </c>
      <c r="B26" s="10" t="s">
        <v>206</v>
      </c>
      <c r="C26" s="10" t="s">
        <v>207</v>
      </c>
      <c r="D26" s="11">
        <v>499500</v>
      </c>
      <c r="E26" s="11">
        <v>499500</v>
      </c>
      <c r="F26" s="11">
        <f>G26+H26</f>
        <v>30184</v>
      </c>
      <c r="G26" s="11">
        <v>0</v>
      </c>
      <c r="H26" s="11">
        <v>30184</v>
      </c>
      <c r="I26" s="11">
        <v>30184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208</v>
      </c>
      <c r="B28" s="13"/>
      <c r="C28" s="13"/>
      <c r="D28" s="13"/>
      <c r="E28" s="13" t="s">
        <v>210</v>
      </c>
      <c r="F28" s="13"/>
      <c r="G28" s="13"/>
      <c r="H28" s="13"/>
      <c r="I28" s="13" t="s">
        <v>211</v>
      </c>
      <c r="J28" s="13"/>
      <c r="K28" s="13"/>
      <c r="L28" s="13"/>
    </row>
    <row r="29" spans="1:12" x14ac:dyDescent="0.25">
      <c r="A29" s="3" t="s">
        <v>209</v>
      </c>
      <c r="B29" s="3"/>
      <c r="C29" s="3"/>
      <c r="D29" s="3"/>
      <c r="E29" s="3" t="s">
        <v>210</v>
      </c>
      <c r="F29" s="3"/>
      <c r="G29" s="3"/>
      <c r="H29" s="3"/>
      <c r="I29" s="3" t="s">
        <v>212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2023-09-20T10:57:59Z</dcterms:created>
  <dcterms:modified xsi:type="dcterms:W3CDTF">2023-09-20T10:58:03Z</dcterms:modified>
</cp:coreProperties>
</file>