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4\"/>
    </mc:Choice>
  </mc:AlternateContent>
  <xr:revisionPtr revIDLastSave="0" documentId="8_{AE2FBFB0-C90B-4717-8125-CA2D4B7921F3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14" i="1"/>
  <c r="D15" i="1"/>
  <c r="D14" i="1" s="1"/>
  <c r="E15" i="1"/>
  <c r="E14" i="1" s="1"/>
  <c r="E13" i="1" s="1"/>
  <c r="F15" i="1"/>
  <c r="F14" i="1" s="1"/>
  <c r="F13" i="1" s="1"/>
  <c r="G15" i="1"/>
  <c r="H15" i="1"/>
  <c r="H14" i="1" s="1"/>
  <c r="H13" i="1" s="1"/>
  <c r="I15" i="1"/>
  <c r="I14" i="1" s="1"/>
  <c r="J15" i="1"/>
  <c r="J14" i="1" s="1"/>
  <c r="J13" i="1" s="1"/>
  <c r="K15" i="1"/>
  <c r="L15" i="1"/>
  <c r="L14" i="1" s="1"/>
  <c r="K16" i="1"/>
  <c r="D17" i="1"/>
  <c r="E17" i="1"/>
  <c r="F17" i="1"/>
  <c r="G17" i="1"/>
  <c r="H17" i="1"/>
  <c r="I17" i="1"/>
  <c r="J17" i="1"/>
  <c r="K17" i="1"/>
  <c r="L17" i="1"/>
  <c r="K18" i="1"/>
  <c r="J19" i="1"/>
  <c r="I20" i="1"/>
  <c r="K20" i="1" s="1"/>
  <c r="D21" i="1"/>
  <c r="D20" i="1" s="1"/>
  <c r="D19" i="1" s="1"/>
  <c r="E21" i="1"/>
  <c r="E20" i="1" s="1"/>
  <c r="E19" i="1" s="1"/>
  <c r="F21" i="1"/>
  <c r="F20" i="1" s="1"/>
  <c r="F19" i="1" s="1"/>
  <c r="G21" i="1"/>
  <c r="G20" i="1" s="1"/>
  <c r="G19" i="1" s="1"/>
  <c r="H21" i="1"/>
  <c r="H20" i="1" s="1"/>
  <c r="H19" i="1" s="1"/>
  <c r="I21" i="1"/>
  <c r="J21" i="1"/>
  <c r="J20" i="1" s="1"/>
  <c r="K21" i="1"/>
  <c r="L21" i="1"/>
  <c r="L20" i="1" s="1"/>
  <c r="L19" i="1" s="1"/>
  <c r="K22" i="1"/>
  <c r="K23" i="1"/>
  <c r="D25" i="1"/>
  <c r="D24" i="1" s="1"/>
  <c r="L25" i="1"/>
  <c r="D26" i="1"/>
  <c r="E26" i="1"/>
  <c r="E25" i="1" s="1"/>
  <c r="E24" i="1" s="1"/>
  <c r="F26" i="1"/>
  <c r="F25" i="1" s="1"/>
  <c r="G26" i="1"/>
  <c r="G25" i="1" s="1"/>
  <c r="H26" i="1"/>
  <c r="H25" i="1" s="1"/>
  <c r="I26" i="1"/>
  <c r="I25" i="1" s="1"/>
  <c r="J26" i="1"/>
  <c r="J25" i="1" s="1"/>
  <c r="L26" i="1"/>
  <c r="K27" i="1"/>
  <c r="K28" i="1"/>
  <c r="F29" i="1"/>
  <c r="G29" i="1"/>
  <c r="H29" i="1"/>
  <c r="D30" i="1"/>
  <c r="D29" i="1" s="1"/>
  <c r="E30" i="1"/>
  <c r="E29" i="1" s="1"/>
  <c r="F30" i="1"/>
  <c r="G30" i="1"/>
  <c r="H30" i="1"/>
  <c r="I30" i="1"/>
  <c r="I29" i="1" s="1"/>
  <c r="J30" i="1"/>
  <c r="J29" i="1" s="1"/>
  <c r="K30" i="1"/>
  <c r="L30" i="1"/>
  <c r="L29" i="1" s="1"/>
  <c r="L24" i="1" s="1"/>
  <c r="K31" i="1"/>
  <c r="K32" i="1"/>
  <c r="D33" i="1"/>
  <c r="E33" i="1"/>
  <c r="F33" i="1"/>
  <c r="G33" i="1"/>
  <c r="H33" i="1"/>
  <c r="I33" i="1"/>
  <c r="J33" i="1"/>
  <c r="K33" i="1"/>
  <c r="L33" i="1"/>
  <c r="K34" i="1"/>
  <c r="K35" i="1"/>
  <c r="G36" i="1"/>
  <c r="H36" i="1"/>
  <c r="I36" i="1"/>
  <c r="K37" i="1"/>
  <c r="D38" i="1"/>
  <c r="D36" i="1" s="1"/>
  <c r="E38" i="1"/>
  <c r="E36" i="1" s="1"/>
  <c r="F38" i="1"/>
  <c r="F36" i="1" s="1"/>
  <c r="G38" i="1"/>
  <c r="H38" i="1"/>
  <c r="I38" i="1"/>
  <c r="J38" i="1"/>
  <c r="J36" i="1" s="1"/>
  <c r="K38" i="1"/>
  <c r="L38" i="1"/>
  <c r="L36" i="1" s="1"/>
  <c r="K39" i="1"/>
  <c r="D40" i="1"/>
  <c r="E40" i="1"/>
  <c r="F40" i="1"/>
  <c r="G40" i="1"/>
  <c r="H40" i="1"/>
  <c r="I40" i="1"/>
  <c r="J40" i="1"/>
  <c r="K40" i="1"/>
  <c r="L40" i="1"/>
  <c r="K41" i="1"/>
  <c r="D42" i="1"/>
  <c r="E42" i="1"/>
  <c r="F42" i="1"/>
  <c r="G42" i="1"/>
  <c r="H42" i="1"/>
  <c r="I42" i="1"/>
  <c r="K42" i="1" s="1"/>
  <c r="J42" i="1"/>
  <c r="L42" i="1"/>
  <c r="K43" i="1"/>
  <c r="G44" i="1"/>
  <c r="G45" i="1"/>
  <c r="H45" i="1"/>
  <c r="H44" i="1" s="1"/>
  <c r="D46" i="1"/>
  <c r="D45" i="1" s="1"/>
  <c r="E46" i="1"/>
  <c r="E45" i="1" s="1"/>
  <c r="F46" i="1"/>
  <c r="F45" i="1" s="1"/>
  <c r="F44" i="1" s="1"/>
  <c r="G46" i="1"/>
  <c r="H46" i="1"/>
  <c r="I46" i="1"/>
  <c r="I45" i="1" s="1"/>
  <c r="K45" i="1" s="1"/>
  <c r="J46" i="1"/>
  <c r="J45" i="1" s="1"/>
  <c r="K46" i="1"/>
  <c r="L46" i="1"/>
  <c r="L45" i="1" s="1"/>
  <c r="L44" i="1" s="1"/>
  <c r="K47" i="1"/>
  <c r="K48" i="1"/>
  <c r="K49" i="1"/>
  <c r="K50" i="1"/>
  <c r="H51" i="1"/>
  <c r="J51" i="1"/>
  <c r="D52" i="1"/>
  <c r="D51" i="1" s="1"/>
  <c r="E52" i="1"/>
  <c r="E51" i="1" s="1"/>
  <c r="F52" i="1"/>
  <c r="F51" i="1" s="1"/>
  <c r="G52" i="1"/>
  <c r="G51" i="1" s="1"/>
  <c r="H52" i="1"/>
  <c r="I52" i="1"/>
  <c r="K52" i="1" s="1"/>
  <c r="J52" i="1"/>
  <c r="L52" i="1"/>
  <c r="L51" i="1" s="1"/>
  <c r="K53" i="1"/>
  <c r="K54" i="1"/>
  <c r="E56" i="1"/>
  <c r="E55" i="1" s="1"/>
  <c r="D57" i="1"/>
  <c r="D56" i="1" s="1"/>
  <c r="D55" i="1" s="1"/>
  <c r="E57" i="1"/>
  <c r="F57" i="1"/>
  <c r="F56" i="1" s="1"/>
  <c r="G57" i="1"/>
  <c r="G56" i="1" s="1"/>
  <c r="G55" i="1" s="1"/>
  <c r="H57" i="1"/>
  <c r="H56" i="1" s="1"/>
  <c r="I57" i="1"/>
  <c r="I56" i="1" s="1"/>
  <c r="J57" i="1"/>
  <c r="J56" i="1" s="1"/>
  <c r="K56" i="1" s="1"/>
  <c r="K57" i="1"/>
  <c r="L57" i="1"/>
  <c r="L56" i="1" s="1"/>
  <c r="L55" i="1" s="1"/>
  <c r="K58" i="1"/>
  <c r="D59" i="1"/>
  <c r="E59" i="1"/>
  <c r="F59" i="1"/>
  <c r="G59" i="1"/>
  <c r="H59" i="1"/>
  <c r="I59" i="1"/>
  <c r="J59" i="1"/>
  <c r="L59" i="1"/>
  <c r="K60" i="1"/>
  <c r="G61" i="1"/>
  <c r="H61" i="1"/>
  <c r="D62" i="1"/>
  <c r="D61" i="1" s="1"/>
  <c r="E62" i="1"/>
  <c r="E61" i="1" s="1"/>
  <c r="F62" i="1"/>
  <c r="F61" i="1" s="1"/>
  <c r="G62" i="1"/>
  <c r="H62" i="1"/>
  <c r="I62" i="1"/>
  <c r="I61" i="1" s="1"/>
  <c r="K61" i="1" s="1"/>
  <c r="J62" i="1"/>
  <c r="J61" i="1" s="1"/>
  <c r="K62" i="1"/>
  <c r="L62" i="1"/>
  <c r="L61" i="1" s="1"/>
  <c r="K63" i="1"/>
  <c r="K64" i="1"/>
  <c r="K65" i="1"/>
  <c r="K66" i="1"/>
  <c r="K67" i="1"/>
  <c r="K68" i="1"/>
  <c r="F55" i="1" l="1"/>
  <c r="F12" i="1"/>
  <c r="J24" i="1"/>
  <c r="K25" i="1"/>
  <c r="E12" i="1"/>
  <c r="K36" i="1"/>
  <c r="H24" i="1"/>
  <c r="I55" i="1"/>
  <c r="K29" i="1"/>
  <c r="G24" i="1"/>
  <c r="G12" i="1" s="1"/>
  <c r="L13" i="1"/>
  <c r="L12" i="1" s="1"/>
  <c r="D13" i="1"/>
  <c r="D12" i="1" s="1"/>
  <c r="H55" i="1"/>
  <c r="H12" i="1" s="1"/>
  <c r="I51" i="1"/>
  <c r="K51" i="1" s="1"/>
  <c r="J44" i="1"/>
  <c r="F24" i="1"/>
  <c r="K59" i="1"/>
  <c r="E44" i="1"/>
  <c r="I24" i="1"/>
  <c r="K24" i="1" s="1"/>
  <c r="J55" i="1"/>
  <c r="J12" i="1" s="1"/>
  <c r="D44" i="1"/>
  <c r="I44" i="1"/>
  <c r="K44" i="1" s="1"/>
  <c r="I19" i="1"/>
  <c r="K19" i="1" s="1"/>
  <c r="I13" i="1"/>
  <c r="K14" i="1"/>
  <c r="K26" i="1"/>
  <c r="K13" i="1" l="1"/>
  <c r="I12" i="1"/>
  <c r="K12" i="1" s="1"/>
  <c r="K55" i="1"/>
</calcChain>
</file>

<file path=xl/sharedStrings.xml><?xml version="1.0" encoding="utf-8"?>
<sst xmlns="http://schemas.openxmlformats.org/spreadsheetml/2006/main" count="197" uniqueCount="194">
  <si>
    <t>CENTRALIZAT</t>
  </si>
  <si>
    <t xml:space="preserve"> Anexa 13</t>
  </si>
  <si>
    <t>Cont de executie - Cheltuieli - Bugetul local</t>
  </si>
  <si>
    <t>Trimestrul: 4,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</si>
  <si>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</si>
  <si>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</si>
  <si>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</si>
  <si>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</si>
  <si>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</si>
  <si>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</si>
  <si>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</si>
  <si>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</si>
  <si>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</si>
  <si>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</si>
  <si>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</si>
  <si>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</si>
  <si>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</si>
  <si>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</si>
  <si>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</si>
  <si>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</si>
  <si>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</si>
  <si>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</si>
  <si>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</si>
  <si>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</si>
  <si>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</si>
  <si>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</si>
  <si>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</si>
  <si>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</si>
  <si>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</si>
  <si>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</si>
  <si>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</si>
  <si>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</si>
  <si>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</si>
  <si>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</si>
  <si>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</si>
  <si>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</si>
  <si>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</si>
  <si>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</si>
  <si>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</si>
  <si>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</si>
  <si>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</si>
  <si>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</si>
  <si>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</si>
  <si>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</si>
  <si>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</si>
  <si>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24</t>
  </si>
  <si>
    <t>Ordine publica (cod 61.02.03.04)</t>
  </si>
  <si>
    <t>61.02.03</t>
  </si>
  <si>
    <t>25</t>
  </si>
  <si>
    <t>Politie locala</t>
  </si>
  <si>
    <t>61.02.03.04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</si>
  <si>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</si>
  <si>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</si>
  <si>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</si>
  <si>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</si>
  <si>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</si>
  <si>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</si>
  <si>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</si>
  <si>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</si>
  <si>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</si>
  <si>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</si>
  <si>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</si>
  <si>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</si>
  <si>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</si>
  <si>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</si>
  <si>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</si>
  <si>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</si>
  <si>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</si>
  <si>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</si>
  <si>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</si>
  <si>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</si>
  <si>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</si>
  <si>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</si>
  <si>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</si>
  <si>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</si>
  <si>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</si>
  <si>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</si>
  <si>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</si>
  <si>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</si>
  <si>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</si>
  <si>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</si>
  <si>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</si>
  <si>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</si>
  <si>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</si>
  <si>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</si>
  <si>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</si>
  <si>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</si>
  <si>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</si>
  <si>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</si>
  <si>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</si>
  <si>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</si>
  <si>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</si>
  <si>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</si>
  <si>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71</t>
  </si>
  <si>
    <t>Asistenta acordata persoanelor in varsta</t>
  </si>
  <si>
    <t>68.02.04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</si>
  <si>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</si>
  <si>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</si>
  <si>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</si>
  <si>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</si>
  <si>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</si>
  <si>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</si>
  <si>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</si>
  <si>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</si>
  <si>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</si>
  <si>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</si>
  <si>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</si>
  <si>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</si>
  <si>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</si>
  <si>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</si>
  <si>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</si>
  <si>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</si>
  <si>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</si>
  <si>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</si>
  <si>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</si>
  <si>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</si>
  <si>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</si>
  <si>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</si>
  <si>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</si>
  <si>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</si>
  <si>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</si>
  <si>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</si>
  <si>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</si>
  <si>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</si>
  <si>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</si>
  <si>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</si>
  <si>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</si>
  <si>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</si>
  <si>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</si>
  <si>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92</t>
  </si>
  <si>
    <t>Alimentare cu gaze naturale in localitati</t>
  </si>
  <si>
    <t>70.02.07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</si>
  <si>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</si>
  <si>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</si>
  <si>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</si>
  <si>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</si>
  <si>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</si>
  <si>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</si>
  <si>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</si>
  <si>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</si>
  <si>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</si>
  <si>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</si>
  <si>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</si>
  <si>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</si>
  <si>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</si>
  <si>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</si>
  <si>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</si>
  <si>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</si>
  <si>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</si>
  <si>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</si>
  <si>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102</t>
  </si>
  <si>
    <t>Actiuni generale economice, comerciale si de munca (cod 80.02.01)</t>
  </si>
  <si>
    <t>80.02</t>
  </si>
  <si>
    <t>103</t>
  </si>
  <si>
    <t>Actiuni generale economice si comerciale (cod 80.02.01.06+80.02.01.09+80.02.01.10+80.02.01.30)</t>
  </si>
  <si>
    <t>80.02.01</t>
  </si>
  <si>
    <t>104</t>
  </si>
  <si>
    <t>Prevenire si combatere inundaţii şi gheţuri</t>
  </si>
  <si>
    <t>80.02.01.06</t>
  </si>
  <si>
    <t>112</t>
  </si>
  <si>
    <t>Agricultura, silvicultura, piscicultura si vanatoare (cod 83.02.03)</t>
  </si>
  <si>
    <t>83.02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</si>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</sst>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D13+D19+D24+D44+D55</f>
        <v>2437000</v>
      </c>
      <c r="E12" s="11">
        <f>E13+E19+E24+E44+E55</f>
        <v>2948500</v>
      </c>
      <c r="F12" s="11">
        <f>F13+F19+F24+F44+F55</f>
        <v>5019450</v>
      </c>
      <c r="G12" s="11">
        <f>G13+G19+G24+G44+G55</f>
        <v>6591719</v>
      </c>
      <c r="H12" s="11">
        <f>H13+H19+H24+H44+H55</f>
        <v>6586039</v>
      </c>
      <c r="I12" s="11">
        <f>I13+I19+I24+I44+I55</f>
        <v>6498050</v>
      </c>
      <c r="J12" s="11">
        <f>J13+J19+J24+J44+J55</f>
        <v>4388995</v>
      </c>
      <c r="K12" s="11">
        <f>I12-J12</f>
        <v>2109055</v>
      </c>
      <c r="L12" s="11">
        <f>L13+L19+L24+L44+L55</f>
        <v>3104734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105000</v>
      </c>
      <c r="E13" s="11">
        <f>E14+E17</f>
        <v>68500</v>
      </c>
      <c r="F13" s="11">
        <f>F14+F17</f>
        <v>1476000</v>
      </c>
      <c r="G13" s="11">
        <f>G14+G17</f>
        <v>1734000</v>
      </c>
      <c r="H13" s="11">
        <f>H14+H17</f>
        <v>1728320</v>
      </c>
      <c r="I13" s="11">
        <f>I14+I17</f>
        <v>1640502</v>
      </c>
      <c r="J13" s="11">
        <f>J14+J17</f>
        <v>1258017</v>
      </c>
      <c r="K13" s="11">
        <f>I13-J13</f>
        <v>382485</v>
      </c>
      <c r="L13" s="11">
        <f>L14+L17</f>
        <v>1255857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105000</v>
      </c>
      <c r="E14" s="11">
        <f>E15</f>
        <v>68500</v>
      </c>
      <c r="F14" s="11">
        <f>F15</f>
        <v>1456000</v>
      </c>
      <c r="G14" s="11">
        <f>G15</f>
        <v>1734000</v>
      </c>
      <c r="H14" s="11">
        <f>H15</f>
        <v>1728320</v>
      </c>
      <c r="I14" s="11">
        <f>I15</f>
        <v>1640502</v>
      </c>
      <c r="J14" s="11">
        <f>J15</f>
        <v>1258017</v>
      </c>
      <c r="K14" s="11">
        <f>I14-J14</f>
        <v>382485</v>
      </c>
      <c r="L14" s="11">
        <f>L15</f>
        <v>1255857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105000</v>
      </c>
      <c r="E15" s="11">
        <f>E16</f>
        <v>68500</v>
      </c>
      <c r="F15" s="11">
        <f>F16</f>
        <v>1456000</v>
      </c>
      <c r="G15" s="11">
        <f>G16</f>
        <v>1734000</v>
      </c>
      <c r="H15" s="11">
        <f>H16</f>
        <v>1728320</v>
      </c>
      <c r="I15" s="11">
        <f>I16</f>
        <v>1640502</v>
      </c>
      <c r="J15" s="11">
        <f>J16</f>
        <v>1258017</v>
      </c>
      <c r="K15" s="11">
        <f>I15-J15</f>
        <v>382485</v>
      </c>
      <c r="L15" s="11">
        <f>L16</f>
        <v>1255857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105000</v>
      </c>
      <c r="E16" s="11">
        <v>68500</v>
      </c>
      <c r="F16" s="11">
        <v>1456000</v>
      </c>
      <c r="G16" s="11">
        <v>1734000</v>
      </c>
      <c r="H16" s="11">
        <v>1728320</v>
      </c>
      <c r="I16" s="11">
        <v>1640502</v>
      </c>
      <c r="J16" s="11">
        <v>1258017</v>
      </c>
      <c r="K16" s="11">
        <f>I16-J16</f>
        <v>382485</v>
      </c>
      <c r="L16" s="11">
        <v>1255857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20000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20000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15500</v>
      </c>
      <c r="G19" s="11">
        <f>+G20</f>
        <v>15500</v>
      </c>
      <c r="H19" s="11">
        <f>+H20</f>
        <v>15500</v>
      </c>
      <c r="I19" s="11">
        <f>+I20</f>
        <v>15456</v>
      </c>
      <c r="J19" s="11">
        <f>+J20</f>
        <v>11093</v>
      </c>
      <c r="K19" s="11">
        <f>I19-J19</f>
        <v>4363</v>
      </c>
      <c r="L19" s="11">
        <f>+L20</f>
        <v>5338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D21+D23</f>
        <v>0</v>
      </c>
      <c r="E20" s="11">
        <f>E21+E23</f>
        <v>0</v>
      </c>
      <c r="F20" s="11">
        <f>F21+F23</f>
        <v>15500</v>
      </c>
      <c r="G20" s="11">
        <f>G21+G23</f>
        <v>15500</v>
      </c>
      <c r="H20" s="11">
        <f>H21+H23</f>
        <v>15500</v>
      </c>
      <c r="I20" s="11">
        <f>I21+I23</f>
        <v>15456</v>
      </c>
      <c r="J20" s="11">
        <f>J21+J23</f>
        <v>11093</v>
      </c>
      <c r="K20" s="11">
        <f>I20-J20</f>
        <v>4363</v>
      </c>
      <c r="L20" s="11">
        <f>L21+L23</f>
        <v>5338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f>D22</f>
        <v>0</v>
      </c>
      <c r="E21" s="11">
        <f>E22</f>
        <v>0</v>
      </c>
      <c r="F21" s="11">
        <f>F22</f>
        <v>10000</v>
      </c>
      <c r="G21" s="11">
        <f>G22</f>
        <v>10000</v>
      </c>
      <c r="H21" s="11">
        <f>H22</f>
        <v>10000</v>
      </c>
      <c r="I21" s="11">
        <f>I22</f>
        <v>9956</v>
      </c>
      <c r="J21" s="11">
        <f>J22</f>
        <v>9956</v>
      </c>
      <c r="K21" s="11">
        <f>I21-J21</f>
        <v>0</v>
      </c>
      <c r="L21" s="11">
        <f>L22</f>
        <v>4966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10000</v>
      </c>
      <c r="G22" s="11">
        <v>10000</v>
      </c>
      <c r="H22" s="11">
        <v>10000</v>
      </c>
      <c r="I22" s="11">
        <v>9956</v>
      </c>
      <c r="J22" s="11">
        <v>9956</v>
      </c>
      <c r="K22" s="11">
        <f>I22-J22</f>
        <v>0</v>
      </c>
      <c r="L22" s="11">
        <v>4966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5500</v>
      </c>
      <c r="G23" s="11">
        <v>5500</v>
      </c>
      <c r="H23" s="11">
        <v>5500</v>
      </c>
      <c r="I23" s="11">
        <v>5500</v>
      </c>
      <c r="J23" s="11">
        <v>1137</v>
      </c>
      <c r="K23" s="11">
        <f>I23-J23</f>
        <v>4363</v>
      </c>
      <c r="L23" s="11">
        <v>372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D25+D29+D36</f>
        <v>108000</v>
      </c>
      <c r="E24" s="11">
        <f>E25+E29+E36</f>
        <v>87000</v>
      </c>
      <c r="F24" s="11">
        <f>F25+F29+F36</f>
        <v>999950</v>
      </c>
      <c r="G24" s="11">
        <f>G25+G29+G36</f>
        <v>1243719</v>
      </c>
      <c r="H24" s="11">
        <f>H25+H29+H36</f>
        <v>1243719</v>
      </c>
      <c r="I24" s="11">
        <f>I25+I29+I36</f>
        <v>1243592</v>
      </c>
      <c r="J24" s="11">
        <f>J25+J29+J36</f>
        <v>1110112</v>
      </c>
      <c r="K24" s="11">
        <f>I24-J24</f>
        <v>133480</v>
      </c>
      <c r="L24" s="11">
        <f>L25+L29+L36</f>
        <v>1123078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+D26+D28</f>
        <v>23000</v>
      </c>
      <c r="E25" s="11">
        <f>+E26+E28</f>
        <v>23000</v>
      </c>
      <c r="F25" s="11">
        <f>+F26+F28</f>
        <v>169600</v>
      </c>
      <c r="G25" s="11">
        <f>+G26+G28</f>
        <v>175600</v>
      </c>
      <c r="H25" s="11">
        <f>+H26+H28</f>
        <v>175600</v>
      </c>
      <c r="I25" s="11">
        <f>+I26+I28</f>
        <v>175600</v>
      </c>
      <c r="J25" s="11">
        <f>+J26+J28</f>
        <v>116775</v>
      </c>
      <c r="K25" s="11">
        <f>I25-J25</f>
        <v>58825</v>
      </c>
      <c r="L25" s="11">
        <f>+L26+L28</f>
        <v>136396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D27</f>
        <v>0</v>
      </c>
      <c r="E26" s="11">
        <f>E27</f>
        <v>0</v>
      </c>
      <c r="F26" s="11">
        <f>F27</f>
        <v>123600</v>
      </c>
      <c r="G26" s="11">
        <f>G27</f>
        <v>135600</v>
      </c>
      <c r="H26" s="11">
        <f>H27</f>
        <v>135600</v>
      </c>
      <c r="I26" s="11">
        <f>I27</f>
        <v>135600</v>
      </c>
      <c r="J26" s="11">
        <f>J27</f>
        <v>97380</v>
      </c>
      <c r="K26" s="11">
        <f>I26-J26</f>
        <v>38220</v>
      </c>
      <c r="L26" s="11">
        <f>L27</f>
        <v>108508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123600</v>
      </c>
      <c r="G27" s="11">
        <v>135600</v>
      </c>
      <c r="H27" s="11">
        <v>135600</v>
      </c>
      <c r="I27" s="11">
        <v>135600</v>
      </c>
      <c r="J27" s="11">
        <v>97380</v>
      </c>
      <c r="K27" s="11">
        <f>I27-J27</f>
        <v>38220</v>
      </c>
      <c r="L27" s="11">
        <v>108508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23000</v>
      </c>
      <c r="E28" s="11">
        <v>23000</v>
      </c>
      <c r="F28" s="11">
        <v>46000</v>
      </c>
      <c r="G28" s="11">
        <v>40000</v>
      </c>
      <c r="H28" s="11">
        <v>40000</v>
      </c>
      <c r="I28" s="11">
        <v>40000</v>
      </c>
      <c r="J28" s="11">
        <v>19395</v>
      </c>
      <c r="K28" s="11">
        <f>I28-J28</f>
        <v>20605</v>
      </c>
      <c r="L28" s="11">
        <v>27888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f>D30+D33+D35</f>
        <v>85000</v>
      </c>
      <c r="E29" s="11">
        <f>E30+E33+E35</f>
        <v>64000</v>
      </c>
      <c r="F29" s="11">
        <f>F30+F33+F35</f>
        <v>108000</v>
      </c>
      <c r="G29" s="11">
        <f>G30+G33+G35</f>
        <v>100500</v>
      </c>
      <c r="H29" s="11">
        <f>H30+H33+H35</f>
        <v>100500</v>
      </c>
      <c r="I29" s="11">
        <f>I30+I33+I35</f>
        <v>100500</v>
      </c>
      <c r="J29" s="11">
        <f>J30+J33+J35</f>
        <v>30155</v>
      </c>
      <c r="K29" s="11">
        <f>I29-J29</f>
        <v>70345</v>
      </c>
      <c r="L29" s="11">
        <f>L30+L33+L35</f>
        <v>26377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D31+D32</f>
        <v>70000</v>
      </c>
      <c r="E30" s="11">
        <f>E31+E32</f>
        <v>49000</v>
      </c>
      <c r="F30" s="11">
        <f>F31+F32</f>
        <v>79000</v>
      </c>
      <c r="G30" s="11">
        <f>G31+G32</f>
        <v>58000</v>
      </c>
      <c r="H30" s="11">
        <f>H31+H32</f>
        <v>58000</v>
      </c>
      <c r="I30" s="11">
        <f>I31+I32</f>
        <v>58000</v>
      </c>
      <c r="J30" s="11">
        <f>J31+J32</f>
        <v>3902</v>
      </c>
      <c r="K30" s="11">
        <f>I30-J30</f>
        <v>54098</v>
      </c>
      <c r="L30" s="11">
        <f>L31+L32</f>
        <v>1707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3500</v>
      </c>
      <c r="G31" s="11">
        <v>3500</v>
      </c>
      <c r="H31" s="11">
        <v>3500</v>
      </c>
      <c r="I31" s="11">
        <v>3500</v>
      </c>
      <c r="J31" s="11">
        <v>1594</v>
      </c>
      <c r="K31" s="11">
        <f>I31-J31</f>
        <v>1906</v>
      </c>
      <c r="L31" s="11">
        <v>1809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70000</v>
      </c>
      <c r="E32" s="11">
        <v>49000</v>
      </c>
      <c r="F32" s="11">
        <v>75500</v>
      </c>
      <c r="G32" s="11">
        <v>54500</v>
      </c>
      <c r="H32" s="11">
        <v>54500</v>
      </c>
      <c r="I32" s="11">
        <v>54500</v>
      </c>
      <c r="J32" s="11">
        <v>2308</v>
      </c>
      <c r="K32" s="11">
        <f>I32-J32</f>
        <v>52192</v>
      </c>
      <c r="L32" s="11">
        <v>-102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15000</v>
      </c>
      <c r="E33" s="11">
        <f>E34</f>
        <v>15000</v>
      </c>
      <c r="F33" s="11">
        <f>F34</f>
        <v>19000</v>
      </c>
      <c r="G33" s="11">
        <f>G34</f>
        <v>22500</v>
      </c>
      <c r="H33" s="11">
        <f>H34</f>
        <v>22500</v>
      </c>
      <c r="I33" s="11">
        <f>I34</f>
        <v>22500</v>
      </c>
      <c r="J33" s="11">
        <f>J34</f>
        <v>6253</v>
      </c>
      <c r="K33" s="11">
        <f>I33-J33</f>
        <v>16247</v>
      </c>
      <c r="L33" s="11">
        <f>L34</f>
        <v>4670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15000</v>
      </c>
      <c r="E34" s="11">
        <v>15000</v>
      </c>
      <c r="F34" s="11">
        <v>19000</v>
      </c>
      <c r="G34" s="11">
        <v>22500</v>
      </c>
      <c r="H34" s="11">
        <v>22500</v>
      </c>
      <c r="I34" s="11">
        <v>22500</v>
      </c>
      <c r="J34" s="11">
        <v>6253</v>
      </c>
      <c r="K34" s="11">
        <f>I34-J34</f>
        <v>16247</v>
      </c>
      <c r="L34" s="11">
        <v>4670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10000</v>
      </c>
      <c r="G35" s="11">
        <v>20000</v>
      </c>
      <c r="H35" s="11">
        <v>20000</v>
      </c>
      <c r="I35" s="11">
        <v>20000</v>
      </c>
      <c r="J35" s="11">
        <v>20000</v>
      </c>
      <c r="K35" s="11">
        <f>I35-J35</f>
        <v>0</v>
      </c>
      <c r="L35" s="11">
        <v>20000</v>
      </c>
    </row>
    <row r="36" spans="1:12" s="6" customFormat="1" ht="33" x14ac:dyDescent="0.25">
      <c r="A36" s="10" t="s">
        <v>90</v>
      </c>
      <c r="B36" s="10" t="s">
        <v>91</v>
      </c>
      <c r="C36" s="10" t="s">
        <v>92</v>
      </c>
      <c r="D36" s="11">
        <f>D37+D38+D40+D42</f>
        <v>0</v>
      </c>
      <c r="E36" s="11">
        <f>E37+E38+E40+E42</f>
        <v>0</v>
      </c>
      <c r="F36" s="11">
        <f>F37+F38+F40+F42</f>
        <v>722350</v>
      </c>
      <c r="G36" s="11">
        <f>G37+G38+G40+G42</f>
        <v>967619</v>
      </c>
      <c r="H36" s="11">
        <f>H37+H38+H40+H42</f>
        <v>967619</v>
      </c>
      <c r="I36" s="11">
        <f>I37+I38+I40+I42</f>
        <v>967492</v>
      </c>
      <c r="J36" s="11">
        <f>J37+J38+J40+J42</f>
        <v>963182</v>
      </c>
      <c r="K36" s="11">
        <f>I36-J36</f>
        <v>4310</v>
      </c>
      <c r="L36" s="11">
        <f>L37+L38+L40+L42</f>
        <v>960305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13350</v>
      </c>
      <c r="G37" s="11">
        <v>13350</v>
      </c>
      <c r="H37" s="11">
        <v>13350</v>
      </c>
      <c r="I37" s="11">
        <v>13223</v>
      </c>
      <c r="J37" s="11">
        <v>12913</v>
      </c>
      <c r="K37" s="11">
        <f>I37-J37</f>
        <v>310</v>
      </c>
      <c r="L37" s="11">
        <v>10036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f>D39</f>
        <v>0</v>
      </c>
      <c r="E38" s="11">
        <f>E39</f>
        <v>0</v>
      </c>
      <c r="F38" s="11">
        <f>F39</f>
        <v>665000</v>
      </c>
      <c r="G38" s="11">
        <f>G39</f>
        <v>630509</v>
      </c>
      <c r="H38" s="11">
        <f>H39</f>
        <v>630509</v>
      </c>
      <c r="I38" s="11">
        <f>I39</f>
        <v>630509</v>
      </c>
      <c r="J38" s="11">
        <f>J39</f>
        <v>630509</v>
      </c>
      <c r="K38" s="11">
        <f>I38-J38</f>
        <v>0</v>
      </c>
      <c r="L38" s="11">
        <f>L39</f>
        <v>630509</v>
      </c>
    </row>
    <row r="39" spans="1:12" s="6" customFormat="1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665000</v>
      </c>
      <c r="G39" s="11">
        <v>630509</v>
      </c>
      <c r="H39" s="11">
        <v>630509</v>
      </c>
      <c r="I39" s="11">
        <v>630509</v>
      </c>
      <c r="J39" s="11">
        <v>630509</v>
      </c>
      <c r="K39" s="11">
        <f>I39-J39</f>
        <v>0</v>
      </c>
      <c r="L39" s="11">
        <v>630509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24000</v>
      </c>
      <c r="G40" s="11">
        <f>G41</f>
        <v>317800</v>
      </c>
      <c r="H40" s="11">
        <f>H41</f>
        <v>317800</v>
      </c>
      <c r="I40" s="11">
        <f>I41</f>
        <v>317800</v>
      </c>
      <c r="J40" s="11">
        <f>J41</f>
        <v>317800</v>
      </c>
      <c r="K40" s="11">
        <f>I40-J40</f>
        <v>0</v>
      </c>
      <c r="L40" s="11">
        <f>L41</f>
        <v>317800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24000</v>
      </c>
      <c r="G41" s="11">
        <v>317800</v>
      </c>
      <c r="H41" s="11">
        <v>317800</v>
      </c>
      <c r="I41" s="11">
        <v>317800</v>
      </c>
      <c r="J41" s="11">
        <v>317800</v>
      </c>
      <c r="K41" s="11">
        <f>I41-J41</f>
        <v>0</v>
      </c>
      <c r="L41" s="11">
        <v>317800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D43</f>
        <v>0</v>
      </c>
      <c r="E42" s="11">
        <f>E43</f>
        <v>0</v>
      </c>
      <c r="F42" s="11">
        <f>F43</f>
        <v>20000</v>
      </c>
      <c r="G42" s="11">
        <f>G43</f>
        <v>5960</v>
      </c>
      <c r="H42" s="11">
        <f>H43</f>
        <v>5960</v>
      </c>
      <c r="I42" s="11">
        <f>I43</f>
        <v>5960</v>
      </c>
      <c r="J42" s="11">
        <f>J43</f>
        <v>1960</v>
      </c>
      <c r="K42" s="11">
        <f>I42-J42</f>
        <v>4000</v>
      </c>
      <c r="L42" s="11">
        <f>L43</f>
        <v>1960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20000</v>
      </c>
      <c r="G43" s="11">
        <v>5960</v>
      </c>
      <c r="H43" s="11">
        <v>5960</v>
      </c>
      <c r="I43" s="11">
        <v>5960</v>
      </c>
      <c r="J43" s="11">
        <v>1960</v>
      </c>
      <c r="K43" s="11">
        <f>I43-J43</f>
        <v>4000</v>
      </c>
      <c r="L43" s="11">
        <v>1960</v>
      </c>
    </row>
    <row r="44" spans="1:12" s="6" customFormat="1" ht="33" x14ac:dyDescent="0.25">
      <c r="A44" s="10" t="s">
        <v>114</v>
      </c>
      <c r="B44" s="10" t="s">
        <v>115</v>
      </c>
      <c r="C44" s="10" t="s">
        <v>116</v>
      </c>
      <c r="D44" s="11">
        <f>D45+D51</f>
        <v>1084000</v>
      </c>
      <c r="E44" s="11">
        <f>E45+E51</f>
        <v>1576000</v>
      </c>
      <c r="F44" s="11">
        <f>F45+F51</f>
        <v>1251000</v>
      </c>
      <c r="G44" s="11">
        <f>G45+G51</f>
        <v>1824500</v>
      </c>
      <c r="H44" s="11">
        <f>H45+H51</f>
        <v>1824500</v>
      </c>
      <c r="I44" s="11">
        <f>I45+I51</f>
        <v>1824500</v>
      </c>
      <c r="J44" s="11">
        <f>J45+J51</f>
        <v>337160</v>
      </c>
      <c r="K44" s="11">
        <f>I44-J44</f>
        <v>1487340</v>
      </c>
      <c r="L44" s="11">
        <f>L45+L51</f>
        <v>151248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+D46+D48+D49+D50</f>
        <v>1084000</v>
      </c>
      <c r="E45" s="11">
        <f>+E46+E48+E49+E50</f>
        <v>1576000</v>
      </c>
      <c r="F45" s="11">
        <f>+F46+F48+F49+F50</f>
        <v>1173000</v>
      </c>
      <c r="G45" s="11">
        <f>+G46+G48+G49+G50</f>
        <v>1756000</v>
      </c>
      <c r="H45" s="11">
        <f>+H46+H48+H49+H50</f>
        <v>1756000</v>
      </c>
      <c r="I45" s="11">
        <f>+I46+I48+I49+I50</f>
        <v>1756000</v>
      </c>
      <c r="J45" s="11">
        <f>+J46+J48+J49+J50</f>
        <v>269970</v>
      </c>
      <c r="K45" s="11">
        <f>I45-J45</f>
        <v>1486030</v>
      </c>
      <c r="L45" s="11">
        <f>+L46+L48+L49+L50</f>
        <v>90558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700000</v>
      </c>
      <c r="E46" s="11">
        <f>E47</f>
        <v>668500</v>
      </c>
      <c r="F46" s="11">
        <f>F47</f>
        <v>703000</v>
      </c>
      <c r="G46" s="11">
        <f>G47</f>
        <v>671500</v>
      </c>
      <c r="H46" s="11">
        <f>H47</f>
        <v>671500</v>
      </c>
      <c r="I46" s="11">
        <f>I47</f>
        <v>671500</v>
      </c>
      <c r="J46" s="11">
        <f>J47</f>
        <v>35047</v>
      </c>
      <c r="K46" s="11">
        <f>I46-J46</f>
        <v>636453</v>
      </c>
      <c r="L46" s="11">
        <f>L47</f>
        <v>3000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700000</v>
      </c>
      <c r="E47" s="11">
        <v>668500</v>
      </c>
      <c r="F47" s="11">
        <v>703000</v>
      </c>
      <c r="G47" s="11">
        <v>671500</v>
      </c>
      <c r="H47" s="11">
        <v>671500</v>
      </c>
      <c r="I47" s="11">
        <v>671500</v>
      </c>
      <c r="J47" s="11">
        <v>35047</v>
      </c>
      <c r="K47" s="11">
        <f>I47-J47</f>
        <v>636453</v>
      </c>
      <c r="L47" s="11">
        <v>3000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110000</v>
      </c>
      <c r="E48" s="11">
        <v>610500</v>
      </c>
      <c r="F48" s="11">
        <v>165000</v>
      </c>
      <c r="G48" s="11">
        <v>697500</v>
      </c>
      <c r="H48" s="11">
        <v>697500</v>
      </c>
      <c r="I48" s="11">
        <v>697500</v>
      </c>
      <c r="J48" s="11">
        <v>84174</v>
      </c>
      <c r="K48" s="11">
        <f>I48-J48</f>
        <v>613326</v>
      </c>
      <c r="L48" s="11">
        <v>42928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40000</v>
      </c>
      <c r="E49" s="11">
        <v>40000</v>
      </c>
      <c r="F49" s="11">
        <v>40000</v>
      </c>
      <c r="G49" s="11">
        <v>40000</v>
      </c>
      <c r="H49" s="11">
        <v>40000</v>
      </c>
      <c r="I49" s="11">
        <v>40000</v>
      </c>
      <c r="J49" s="11">
        <v>26903</v>
      </c>
      <c r="K49" s="11">
        <f>I49-J49</f>
        <v>13097</v>
      </c>
      <c r="L49" s="11">
        <v>0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v>234000</v>
      </c>
      <c r="E50" s="11">
        <v>257000</v>
      </c>
      <c r="F50" s="11">
        <v>265000</v>
      </c>
      <c r="G50" s="11">
        <v>347000</v>
      </c>
      <c r="H50" s="11">
        <v>347000</v>
      </c>
      <c r="I50" s="11">
        <v>347000</v>
      </c>
      <c r="J50" s="11">
        <v>123846</v>
      </c>
      <c r="K50" s="11">
        <f>I50-J50</f>
        <v>223154</v>
      </c>
      <c r="L50" s="11">
        <v>44630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+D52+D54</f>
        <v>0</v>
      </c>
      <c r="E51" s="11">
        <f>+E52+E54</f>
        <v>0</v>
      </c>
      <c r="F51" s="11">
        <f>+F52+F54</f>
        <v>78000</v>
      </c>
      <c r="G51" s="11">
        <f>+G52+G54</f>
        <v>68500</v>
      </c>
      <c r="H51" s="11">
        <f>+H52+H54</f>
        <v>68500</v>
      </c>
      <c r="I51" s="11">
        <f>+I52+I54</f>
        <v>68500</v>
      </c>
      <c r="J51" s="11">
        <f>+J52+J54</f>
        <v>67190</v>
      </c>
      <c r="K51" s="11">
        <f>I51-J51</f>
        <v>1310</v>
      </c>
      <c r="L51" s="11">
        <f>+L52+L54</f>
        <v>60690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D53</f>
        <v>0</v>
      </c>
      <c r="E52" s="11">
        <f>E53</f>
        <v>0</v>
      </c>
      <c r="F52" s="11">
        <f>F53</f>
        <v>71000</v>
      </c>
      <c r="G52" s="11">
        <f>G53</f>
        <v>61500</v>
      </c>
      <c r="H52" s="11">
        <f>H53</f>
        <v>61500</v>
      </c>
      <c r="I52" s="11">
        <f>I53</f>
        <v>61500</v>
      </c>
      <c r="J52" s="11">
        <f>J53</f>
        <v>61070</v>
      </c>
      <c r="K52" s="11">
        <f>I52-J52</f>
        <v>430</v>
      </c>
      <c r="L52" s="11">
        <f>L53</f>
        <v>54570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71000</v>
      </c>
      <c r="G53" s="11">
        <v>61500</v>
      </c>
      <c r="H53" s="11">
        <v>61500</v>
      </c>
      <c r="I53" s="11">
        <v>61500</v>
      </c>
      <c r="J53" s="11">
        <v>61070</v>
      </c>
      <c r="K53" s="11">
        <f>I53-J53</f>
        <v>430</v>
      </c>
      <c r="L53" s="11">
        <v>54570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7000</v>
      </c>
      <c r="G54" s="11">
        <v>7000</v>
      </c>
      <c r="H54" s="11">
        <v>7000</v>
      </c>
      <c r="I54" s="11">
        <v>7000</v>
      </c>
      <c r="J54" s="11">
        <v>6120</v>
      </c>
      <c r="K54" s="11">
        <f>I54-J54</f>
        <v>880</v>
      </c>
      <c r="L54" s="11">
        <v>6120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D56+D59+D61</f>
        <v>1140000</v>
      </c>
      <c r="E55" s="11">
        <f>E56+E59+E61</f>
        <v>1217000</v>
      </c>
      <c r="F55" s="11">
        <f>F56+F59+F61</f>
        <v>1277000</v>
      </c>
      <c r="G55" s="11">
        <f>G56+G59+G61</f>
        <v>1774000</v>
      </c>
      <c r="H55" s="11">
        <f>H56+H59+H61</f>
        <v>1774000</v>
      </c>
      <c r="I55" s="11">
        <f>I56+I59+I61</f>
        <v>1774000</v>
      </c>
      <c r="J55" s="11">
        <f>J56+J59+J61</f>
        <v>1672613</v>
      </c>
      <c r="K55" s="11">
        <f>I55-J55</f>
        <v>101387</v>
      </c>
      <c r="L55" s="11">
        <f>L56+L59+L61</f>
        <v>569213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D57</f>
        <v>0</v>
      </c>
      <c r="E56" s="11">
        <f>E57</f>
        <v>0</v>
      </c>
      <c r="F56" s="11">
        <f>F57</f>
        <v>17000</v>
      </c>
      <c r="G56" s="11">
        <f>G57</f>
        <v>17000</v>
      </c>
      <c r="H56" s="11">
        <f>H57</f>
        <v>17000</v>
      </c>
      <c r="I56" s="11">
        <f>I57</f>
        <v>17000</v>
      </c>
      <c r="J56" s="11">
        <f>J57</f>
        <v>0</v>
      </c>
      <c r="K56" s="11">
        <f>I56-J56</f>
        <v>17000</v>
      </c>
      <c r="L56" s="11">
        <f>L57</f>
        <v>0</v>
      </c>
    </row>
    <row r="57" spans="1:12" s="6" customFormat="1" ht="33" x14ac:dyDescent="0.25">
      <c r="A57" s="10" t="s">
        <v>153</v>
      </c>
      <c r="B57" s="10" t="s">
        <v>154</v>
      </c>
      <c r="C57" s="10" t="s">
        <v>155</v>
      </c>
      <c r="D57" s="11">
        <f>D58</f>
        <v>0</v>
      </c>
      <c r="E57" s="11">
        <f>E58</f>
        <v>0</v>
      </c>
      <c r="F57" s="11">
        <f>F58</f>
        <v>17000</v>
      </c>
      <c r="G57" s="11">
        <f>G58</f>
        <v>17000</v>
      </c>
      <c r="H57" s="11">
        <f>H58</f>
        <v>17000</v>
      </c>
      <c r="I57" s="11">
        <f>I58</f>
        <v>17000</v>
      </c>
      <c r="J57" s="11">
        <f>J58</f>
        <v>0</v>
      </c>
      <c r="K57" s="11">
        <f>I57-J57</f>
        <v>17000</v>
      </c>
      <c r="L57" s="11">
        <f>L58</f>
        <v>0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17000</v>
      </c>
      <c r="G58" s="11">
        <v>17000</v>
      </c>
      <c r="H58" s="11">
        <v>17000</v>
      </c>
      <c r="I58" s="11">
        <v>17000</v>
      </c>
      <c r="J58" s="11">
        <v>0</v>
      </c>
      <c r="K58" s="11">
        <f>I58-J58</f>
        <v>17000</v>
      </c>
      <c r="L58" s="11">
        <v>0</v>
      </c>
    </row>
    <row r="59" spans="1:12" s="6" customFormat="1" ht="22.5" x14ac:dyDescent="0.25">
      <c r="A59" s="10" t="s">
        <v>159</v>
      </c>
      <c r="B59" s="10" t="s">
        <v>160</v>
      </c>
      <c r="C59" s="10" t="s">
        <v>161</v>
      </c>
      <c r="D59" s="11">
        <f>+D60</f>
        <v>0</v>
      </c>
      <c r="E59" s="11">
        <f>+E60</f>
        <v>0</v>
      </c>
      <c r="F59" s="11">
        <f>+F60</f>
        <v>0</v>
      </c>
      <c r="G59" s="11">
        <f>+G60</f>
        <v>0</v>
      </c>
      <c r="H59" s="11">
        <f>+H60</f>
        <v>0</v>
      </c>
      <c r="I59" s="11">
        <f>+I60</f>
        <v>0</v>
      </c>
      <c r="J59" s="11">
        <f>+J60</f>
        <v>0</v>
      </c>
      <c r="K59" s="11">
        <f>I59-J59</f>
        <v>0</v>
      </c>
      <c r="L59" s="11">
        <f>+L60</f>
        <v>3202</v>
      </c>
    </row>
    <row r="60" spans="1:12" s="6" customFormat="1" ht="22.5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f>I60-J60</f>
        <v>0</v>
      </c>
      <c r="L60" s="11">
        <v>3202</v>
      </c>
    </row>
    <row r="61" spans="1:12" s="6" customFormat="1" ht="22.5" x14ac:dyDescent="0.25">
      <c r="A61" s="10" t="s">
        <v>165</v>
      </c>
      <c r="B61" s="10" t="s">
        <v>166</v>
      </c>
      <c r="C61" s="10" t="s">
        <v>167</v>
      </c>
      <c r="D61" s="11">
        <f>D62</f>
        <v>1140000</v>
      </c>
      <c r="E61" s="11">
        <f>E62</f>
        <v>1217000</v>
      </c>
      <c r="F61" s="11">
        <f>F62</f>
        <v>1260000</v>
      </c>
      <c r="G61" s="11">
        <f>G62</f>
        <v>1757000</v>
      </c>
      <c r="H61" s="11">
        <f>H62</f>
        <v>1757000</v>
      </c>
      <c r="I61" s="11">
        <f>I62</f>
        <v>1757000</v>
      </c>
      <c r="J61" s="11">
        <f>J62</f>
        <v>1672613</v>
      </c>
      <c r="K61" s="11">
        <f>I61-J61</f>
        <v>84387</v>
      </c>
      <c r="L61" s="11">
        <f>L62</f>
        <v>566011</v>
      </c>
    </row>
    <row r="62" spans="1:12" s="6" customFormat="1" ht="22.5" x14ac:dyDescent="0.25">
      <c r="A62" s="10" t="s">
        <v>168</v>
      </c>
      <c r="B62" s="10" t="s">
        <v>169</v>
      </c>
      <c r="C62" s="10" t="s">
        <v>170</v>
      </c>
      <c r="D62" s="11">
        <f>D63</f>
        <v>1140000</v>
      </c>
      <c r="E62" s="11">
        <f>E63</f>
        <v>1217000</v>
      </c>
      <c r="F62" s="11">
        <f>F63</f>
        <v>1260000</v>
      </c>
      <c r="G62" s="11">
        <f>G63</f>
        <v>1757000</v>
      </c>
      <c r="H62" s="11">
        <f>H63</f>
        <v>1757000</v>
      </c>
      <c r="I62" s="11">
        <f>I63</f>
        <v>1757000</v>
      </c>
      <c r="J62" s="11">
        <f>J63</f>
        <v>1672613</v>
      </c>
      <c r="K62" s="11">
        <f>I62-J62</f>
        <v>84387</v>
      </c>
      <c r="L62" s="11">
        <f>L63</f>
        <v>566011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1140000</v>
      </c>
      <c r="E63" s="11">
        <v>1217000</v>
      </c>
      <c r="F63" s="11">
        <v>1260000</v>
      </c>
      <c r="G63" s="11">
        <v>1757000</v>
      </c>
      <c r="H63" s="11">
        <v>1757000</v>
      </c>
      <c r="I63" s="11">
        <v>1757000</v>
      </c>
      <c r="J63" s="11">
        <v>1672613</v>
      </c>
      <c r="K63" s="11">
        <f>I63-J63</f>
        <v>84387</v>
      </c>
      <c r="L63" s="11">
        <v>566011</v>
      </c>
    </row>
    <row r="64" spans="1:12" s="6" customFormat="1" x14ac:dyDescent="0.25">
      <c r="A64" s="10" t="s">
        <v>174</v>
      </c>
      <c r="B64" s="10" t="s">
        <v>175</v>
      </c>
      <c r="C64" s="10" t="s">
        <v>176</v>
      </c>
      <c r="D64" s="11">
        <v>0</v>
      </c>
      <c r="E64" s="11">
        <v>0</v>
      </c>
      <c r="F64" s="11">
        <v>-724669</v>
      </c>
      <c r="G64" s="11">
        <v>-704669</v>
      </c>
      <c r="H64" s="11">
        <v>0</v>
      </c>
      <c r="I64" s="11">
        <v>0</v>
      </c>
      <c r="J64" s="11">
        <v>404812</v>
      </c>
      <c r="K64" s="11">
        <f>I64-J64</f>
        <v>-404812</v>
      </c>
      <c r="L64" s="11">
        <v>0</v>
      </c>
    </row>
    <row r="65" spans="1:12" s="6" customFormat="1" x14ac:dyDescent="0.25">
      <c r="A65" s="10" t="s">
        <v>177</v>
      </c>
      <c r="B65" s="10" t="s">
        <v>178</v>
      </c>
      <c r="C65" s="10" t="s">
        <v>179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404812</v>
      </c>
      <c r="K65" s="11">
        <f>I65-J65</f>
        <v>-404812</v>
      </c>
      <c r="L65" s="11">
        <v>0</v>
      </c>
    </row>
    <row r="66" spans="1:12" s="6" customFormat="1" x14ac:dyDescent="0.25">
      <c r="A66" s="10" t="s">
        <v>180</v>
      </c>
      <c r="B66" s="10" t="s">
        <v>181</v>
      </c>
      <c r="C66" s="10" t="s">
        <v>182</v>
      </c>
      <c r="D66" s="11">
        <v>0</v>
      </c>
      <c r="E66" s="11">
        <v>0</v>
      </c>
      <c r="F66" s="11">
        <v>0</v>
      </c>
      <c r="G66" s="11">
        <v>20000</v>
      </c>
      <c r="H66" s="11">
        <v>0</v>
      </c>
      <c r="I66" s="11">
        <v>0</v>
      </c>
      <c r="J66" s="11">
        <v>645332</v>
      </c>
      <c r="K66" s="11">
        <f>I66-J66</f>
        <v>-645332</v>
      </c>
      <c r="L66" s="11">
        <v>0</v>
      </c>
    </row>
    <row r="67" spans="1:12" s="6" customFormat="1" x14ac:dyDescent="0.25">
      <c r="A67" s="10" t="s">
        <v>183</v>
      </c>
      <c r="B67" s="10" t="s">
        <v>184</v>
      </c>
      <c r="C67" s="10" t="s">
        <v>185</v>
      </c>
      <c r="D67" s="11">
        <v>0</v>
      </c>
      <c r="E67" s="11">
        <v>0</v>
      </c>
      <c r="F67" s="11">
        <v>-724669</v>
      </c>
      <c r="G67" s="11">
        <v>-704669</v>
      </c>
      <c r="H67" s="11">
        <v>0</v>
      </c>
      <c r="I67" s="11">
        <v>0</v>
      </c>
      <c r="J67" s="11">
        <v>0</v>
      </c>
      <c r="K67" s="11">
        <f>I67-J67</f>
        <v>0</v>
      </c>
      <c r="L67" s="11">
        <v>0</v>
      </c>
    </row>
    <row r="68" spans="1:12" s="6" customFormat="1" x14ac:dyDescent="0.25">
      <c r="A68" s="10" t="s">
        <v>186</v>
      </c>
      <c r="B68" s="10" t="s">
        <v>187</v>
      </c>
      <c r="C68" s="10" t="s">
        <v>188</v>
      </c>
      <c r="D68" s="11">
        <v>0</v>
      </c>
      <c r="E68" s="11">
        <v>0</v>
      </c>
      <c r="F68" s="11">
        <v>-724669</v>
      </c>
      <c r="G68" s="11">
        <v>-724669</v>
      </c>
      <c r="H68" s="11">
        <v>0</v>
      </c>
      <c r="I68" s="11">
        <v>0</v>
      </c>
      <c r="J68" s="11">
        <v>-240520</v>
      </c>
      <c r="K68" s="11">
        <f>I68-J68</f>
        <v>240520</v>
      </c>
      <c r="L68" s="11">
        <v>0</v>
      </c>
    </row>
    <row r="69" spans="1:12" s="6" customFormat="1" x14ac:dyDescent="0.25">
      <c r="A69" s="8"/>
      <c r="B69" s="8"/>
      <c r="C69" s="8"/>
      <c r="D69" s="9"/>
      <c r="E69" s="9"/>
      <c r="F69" s="9"/>
      <c r="G69" s="9"/>
      <c r="H69" s="9"/>
      <c r="I69" s="9"/>
      <c r="J69" s="9"/>
      <c r="K69" s="9"/>
      <c r="L69" s="9"/>
    </row>
    <row r="70" spans="1:12" x14ac:dyDescent="0.25">
      <c r="A70" s="13" t="s">
        <v>189</v>
      </c>
      <c r="B70" s="13"/>
      <c r="C70" s="13"/>
      <c r="D70" s="13"/>
      <c r="E70" s="13" t="s">
        <v>191</v>
      </c>
      <c r="F70" s="13"/>
      <c r="G70" s="13"/>
      <c r="H70" s="13"/>
      <c r="I70" s="13" t="s">
        <v>192</v>
      </c>
      <c r="J70" s="13"/>
      <c r="K70" s="13"/>
      <c r="L70" s="13"/>
    </row>
    <row r="71" spans="1:12" x14ac:dyDescent="0.25">
      <c r="A71" s="3" t="s">
        <v>190</v>
      </c>
      <c r="B71" s="3"/>
      <c r="C71" s="3"/>
      <c r="D71" s="3"/>
      <c r="E71" s="3" t="s">
        <v>191</v>
      </c>
      <c r="F71" s="3"/>
      <c r="G71" s="3"/>
      <c r="H71" s="3"/>
      <c r="I71" s="3" t="s">
        <v>193</v>
      </c>
      <c r="J71" s="3"/>
      <c r="K71" s="3"/>
      <c r="L71" s="3"/>
    </row>
    <row r="139" spans="1:20" x14ac:dyDescent="0.25">
      <c r="A139" s="12"/>
      <c r="B139" s="12"/>
      <c r="C139" s="12"/>
      <c r="D139" s="12"/>
      <c r="I139" s="12"/>
      <c r="J139" s="12"/>
      <c r="K139" s="12"/>
      <c r="L139" s="12"/>
      <c r="Q139" s="12"/>
      <c r="R139" s="12"/>
      <c r="S139" s="12"/>
      <c r="T139" s="12"/>
    </row>
  </sheetData>
  <mergeCells count="24">
    <mergeCell ref="K6:K10"/>
    <mergeCell ref="L6:L10"/>
    <mergeCell ref="A70:D70"/>
    <mergeCell ref="A71:D71"/>
    <mergeCell ref="E70:H70"/>
    <mergeCell ref="E71:H71"/>
    <mergeCell ref="I70:L70"/>
    <mergeCell ref="I71:L71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2023-09-20T10:14:53Z</dcterms:created>
  <dcterms:modified xsi:type="dcterms:W3CDTF">2023-09-20T10:14:54Z</dcterms:modified>
</cp:coreProperties>
</file>