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5693A211-D025-4311-867D-D66E5E7489B8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F18" i="3"/>
  <c r="G18" i="3"/>
  <c r="G17" i="3" s="1"/>
  <c r="F17" i="3" s="1"/>
  <c r="K17" i="3" s="1"/>
  <c r="H18" i="3"/>
  <c r="H17" i="3" s="1"/>
  <c r="I18" i="3"/>
  <c r="I17" i="3" s="1"/>
  <c r="J18" i="3"/>
  <c r="J17" i="3" s="1"/>
  <c r="K18" i="3"/>
  <c r="F19" i="3"/>
  <c r="K19" i="3"/>
  <c r="I21" i="3"/>
  <c r="I20" i="3" s="1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J22" i="3"/>
  <c r="J21" i="3" s="1"/>
  <c r="J20" i="3" s="1"/>
  <c r="F23" i="3"/>
  <c r="K23" i="3" s="1"/>
  <c r="F24" i="3"/>
  <c r="K24" i="3"/>
  <c r="D25" i="3"/>
  <c r="E25" i="3"/>
  <c r="G25" i="3"/>
  <c r="F25" i="3" s="1"/>
  <c r="K25" i="3" s="1"/>
  <c r="H25" i="3"/>
  <c r="I25" i="3"/>
  <c r="J25" i="3"/>
  <c r="F26" i="3"/>
  <c r="K26" i="3"/>
  <c r="D16" i="2"/>
  <c r="D15" i="2" s="1"/>
  <c r="D14" i="2" s="1"/>
  <c r="E16" i="2"/>
  <c r="E15" i="2" s="1"/>
  <c r="E14" i="2" s="1"/>
  <c r="E13" i="2" s="1"/>
  <c r="E12" i="2" s="1"/>
  <c r="E11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I32" i="2"/>
  <c r="I31" i="2" s="1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2" i="2"/>
  <c r="D43" i="2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E45" i="2" s="1"/>
  <c r="G48" i="2"/>
  <c r="F48" i="2" s="1"/>
  <c r="K48" i="2" s="1"/>
  <c r="H48" i="2"/>
  <c r="H47" i="2" s="1"/>
  <c r="H46" i="2" s="1"/>
  <c r="H45" i="2" s="1"/>
  <c r="I48" i="2"/>
  <c r="I47" i="2" s="1"/>
  <c r="I46" i="2" s="1"/>
  <c r="I45" i="2" s="1"/>
  <c r="J48" i="2"/>
  <c r="J47" i="2" s="1"/>
  <c r="J46" i="2" s="1"/>
  <c r="F49" i="2"/>
  <c r="K49" i="2"/>
  <c r="H51" i="2"/>
  <c r="H50" i="2" s="1"/>
  <c r="D52" i="2"/>
  <c r="D51" i="2" s="1"/>
  <c r="D50" i="2" s="1"/>
  <c r="E52" i="2"/>
  <c r="E51" i="2" s="1"/>
  <c r="E50" i="2" s="1"/>
  <c r="G52" i="2"/>
  <c r="F52" i="2" s="1"/>
  <c r="K52" i="2" s="1"/>
  <c r="H52" i="2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D62" i="2"/>
  <c r="E62" i="2"/>
  <c r="G62" i="2"/>
  <c r="F62" i="2" s="1"/>
  <c r="K62" i="2" s="1"/>
  <c r="H62" i="2"/>
  <c r="I62" i="2"/>
  <c r="J62" i="2"/>
  <c r="F63" i="2"/>
  <c r="K63" i="2"/>
  <c r="D17" i="1"/>
  <c r="D16" i="1" s="1"/>
  <c r="D15" i="1" s="1"/>
  <c r="E17" i="1"/>
  <c r="E16" i="1" s="1"/>
  <c r="E15" i="1" s="1"/>
  <c r="E14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E32" i="1" s="1"/>
  <c r="G33" i="1"/>
  <c r="F33" i="1" s="1"/>
  <c r="K33" i="1" s="1"/>
  <c r="H33" i="1"/>
  <c r="H32" i="1" s="1"/>
  <c r="I33" i="1"/>
  <c r="J33" i="1"/>
  <c r="F34" i="1"/>
  <c r="K34" i="1"/>
  <c r="F35" i="1"/>
  <c r="K35" i="1"/>
  <c r="F36" i="1"/>
  <c r="K36" i="1"/>
  <c r="E37" i="1"/>
  <c r="D38" i="1"/>
  <c r="D37" i="1" s="1"/>
  <c r="E38" i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I43" i="1"/>
  <c r="D44" i="1"/>
  <c r="D43" i="1" s="1"/>
  <c r="E44" i="1"/>
  <c r="E43" i="1" s="1"/>
  <c r="G44" i="1"/>
  <c r="F44" i="1" s="1"/>
  <c r="K44" i="1" s="1"/>
  <c r="H44" i="1"/>
  <c r="H43" i="1" s="1"/>
  <c r="I44" i="1"/>
  <c r="J44" i="1"/>
  <c r="J43" i="1" s="1"/>
  <c r="F45" i="1"/>
  <c r="K45" i="1"/>
  <c r="G48" i="1"/>
  <c r="F48" i="1" s="1"/>
  <c r="D49" i="1"/>
  <c r="D48" i="1" s="1"/>
  <c r="D47" i="1" s="1"/>
  <c r="D46" i="1" s="1"/>
  <c r="E49" i="1"/>
  <c r="E48" i="1" s="1"/>
  <c r="E47" i="1" s="1"/>
  <c r="G49" i="1"/>
  <c r="F49" i="1" s="1"/>
  <c r="K49" i="1" s="1"/>
  <c r="H49" i="1"/>
  <c r="H48" i="1" s="1"/>
  <c r="H47" i="1" s="1"/>
  <c r="H46" i="1" s="1"/>
  <c r="I49" i="1"/>
  <c r="I48" i="1" s="1"/>
  <c r="I47" i="1" s="1"/>
  <c r="I46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H55" i="1"/>
  <c r="I55" i="1"/>
  <c r="J55" i="1"/>
  <c r="K55" i="1"/>
  <c r="F56" i="1"/>
  <c r="K56" i="1"/>
  <c r="F57" i="1"/>
  <c r="K57" i="1"/>
  <c r="F58" i="1"/>
  <c r="K58" i="1"/>
  <c r="E59" i="1"/>
  <c r="D60" i="1"/>
  <c r="D59" i="1" s="1"/>
  <c r="E60" i="1"/>
  <c r="G60" i="1"/>
  <c r="F60" i="1" s="1"/>
  <c r="H60" i="1"/>
  <c r="H59" i="1" s="1"/>
  <c r="I60" i="1"/>
  <c r="I59" i="1" s="1"/>
  <c r="J60" i="1"/>
  <c r="J59" i="1" s="1"/>
  <c r="F61" i="1"/>
  <c r="K61" i="1"/>
  <c r="D64" i="1"/>
  <c r="D63" i="1" s="1"/>
  <c r="D62" i="1" s="1"/>
  <c r="E64" i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F70" i="1"/>
  <c r="K70" i="1"/>
  <c r="D11" i="3" l="1"/>
  <c r="F21" i="3"/>
  <c r="K21" i="3" s="1"/>
  <c r="G20" i="3"/>
  <c r="F20" i="3" s="1"/>
  <c r="K20" i="3" s="1"/>
  <c r="J11" i="3"/>
  <c r="I11" i="3"/>
  <c r="F22" i="3"/>
  <c r="K22" i="3" s="1"/>
  <c r="G14" i="3"/>
  <c r="D13" i="2"/>
  <c r="D12" i="2" s="1"/>
  <c r="D11" i="2" s="1"/>
  <c r="J31" i="2"/>
  <c r="J13" i="2" s="1"/>
  <c r="J12" i="2" s="1"/>
  <c r="J11" i="2" s="1"/>
  <c r="D45" i="2"/>
  <c r="G21" i="2"/>
  <c r="F21" i="2" s="1"/>
  <c r="K21" i="2" s="1"/>
  <c r="F22" i="2"/>
  <c r="K22" i="2" s="1"/>
  <c r="I13" i="2"/>
  <c r="I12" i="2" s="1"/>
  <c r="I11" i="2" s="1"/>
  <c r="H31" i="2"/>
  <c r="H13" i="2" s="1"/>
  <c r="H12" i="2" s="1"/>
  <c r="H11" i="2" s="1"/>
  <c r="J45" i="2"/>
  <c r="D31" i="2"/>
  <c r="F23" i="2"/>
  <c r="K23" i="2" s="1"/>
  <c r="G51" i="2"/>
  <c r="G59" i="2"/>
  <c r="G47" i="2"/>
  <c r="G42" i="2"/>
  <c r="F42" i="2" s="1"/>
  <c r="K42" i="2" s="1"/>
  <c r="G36" i="2"/>
  <c r="F36" i="2" s="1"/>
  <c r="K36" i="2" s="1"/>
  <c r="G15" i="2"/>
  <c r="K48" i="1"/>
  <c r="G47" i="1"/>
  <c r="J32" i="1"/>
  <c r="J14" i="1" s="1"/>
  <c r="J13" i="1" s="1"/>
  <c r="E63" i="1"/>
  <c r="E62" i="1" s="1"/>
  <c r="J46" i="1"/>
  <c r="I32" i="1"/>
  <c r="I14" i="1"/>
  <c r="I13" i="1" s="1"/>
  <c r="G63" i="1"/>
  <c r="K60" i="1"/>
  <c r="H14" i="1"/>
  <c r="H13" i="1" s="1"/>
  <c r="E46" i="1"/>
  <c r="E13" i="1" s="1"/>
  <c r="D32" i="1"/>
  <c r="D14" i="1" s="1"/>
  <c r="D13" i="1" s="1"/>
  <c r="G23" i="1"/>
  <c r="G59" i="1"/>
  <c r="F59" i="1" s="1"/>
  <c r="K59" i="1" s="1"/>
  <c r="G52" i="1"/>
  <c r="G43" i="1"/>
  <c r="F43" i="1" s="1"/>
  <c r="K43" i="1" s="1"/>
  <c r="G37" i="1"/>
  <c r="F37" i="1" s="1"/>
  <c r="K37" i="1" s="1"/>
  <c r="G16" i="1"/>
  <c r="F14" i="3" l="1"/>
  <c r="K14" i="3" s="1"/>
  <c r="G13" i="3"/>
  <c r="G31" i="2"/>
  <c r="F31" i="2" s="1"/>
  <c r="K31" i="2" s="1"/>
  <c r="F59" i="2"/>
  <c r="K59" i="2" s="1"/>
  <c r="G58" i="2"/>
  <c r="F58" i="2" s="1"/>
  <c r="K58" i="2" s="1"/>
  <c r="F51" i="2"/>
  <c r="K51" i="2" s="1"/>
  <c r="G50" i="2"/>
  <c r="F50" i="2" s="1"/>
  <c r="K50" i="2" s="1"/>
  <c r="F47" i="2"/>
  <c r="K47" i="2" s="1"/>
  <c r="G46" i="2"/>
  <c r="F15" i="2"/>
  <c r="K15" i="2" s="1"/>
  <c r="G14" i="2"/>
  <c r="D11" i="1"/>
  <c r="D12" i="1"/>
  <c r="E11" i="1"/>
  <c r="E12" i="1"/>
  <c r="J11" i="1"/>
  <c r="J12" i="1"/>
  <c r="F16" i="1"/>
  <c r="K16" i="1" s="1"/>
  <c r="G15" i="1"/>
  <c r="I11" i="1"/>
  <c r="I12" i="1"/>
  <c r="F23" i="1"/>
  <c r="K23" i="1" s="1"/>
  <c r="G22" i="1"/>
  <c r="F22" i="1" s="1"/>
  <c r="K22" i="1" s="1"/>
  <c r="H11" i="1"/>
  <c r="H12" i="1"/>
  <c r="F47" i="1"/>
  <c r="K47" i="1" s="1"/>
  <c r="G32" i="1"/>
  <c r="F32" i="1" s="1"/>
  <c r="K32" i="1" s="1"/>
  <c r="F63" i="1"/>
  <c r="K63" i="1" s="1"/>
  <c r="G62" i="1"/>
  <c r="F62" i="1" s="1"/>
  <c r="K62" i="1" s="1"/>
  <c r="F52" i="1"/>
  <c r="K52" i="1" s="1"/>
  <c r="G51" i="1"/>
  <c r="F51" i="1" s="1"/>
  <c r="K51" i="1" s="1"/>
  <c r="F13" i="3" l="1"/>
  <c r="K13" i="3" s="1"/>
  <c r="G12" i="3"/>
  <c r="F46" i="2"/>
  <c r="K46" i="2" s="1"/>
  <c r="G45" i="2"/>
  <c r="F45" i="2" s="1"/>
  <c r="K45" i="2" s="1"/>
  <c r="F14" i="2"/>
  <c r="K14" i="2" s="1"/>
  <c r="G13" i="2"/>
  <c r="G46" i="1"/>
  <c r="F46" i="1" s="1"/>
  <c r="K46" i="1" s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<sst xmlns="http://schemas.openxmlformats.org/spreadsheetml/2006/main" count="462" uniqueCount="235">
  <si>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</si>
  <si>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</si>
  <si>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</si>
  <si>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</si>
  <si>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</si>
  <si>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</si>
  <si>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</si>
  <si>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</si>
  <si>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</si>
  <si>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</si>
  <si>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</si>
  <si>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</si>
  <si>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</si>
  <si>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</si>
  <si>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</si>
  <si>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</si>
  <si>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</si>
  <si>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</si>
  <si>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</si>
  <si>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</si>
  <si>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</si>
  <si>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</si>
  <si>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</si>
  <si>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</si>
  <si>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</si>
  <si>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</si>
  <si>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</si>
  <si>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</si>
  <si>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</si>
  <si>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</si>
  <si>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</si>
  <si>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</si>
  <si>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</si>
  <si>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</si>
  <si>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</si>
  <si>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</si>
  <si>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</si>
  <si>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</si>
  <si>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</si>
  <si>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</si>
  <si>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</si>
  <si>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</si>
  <si>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</si>
  <si>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</si>
  <si>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</si>
  <si>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</si>
  <si>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</si>
  <si>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</si>
  <si>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</si>
  <si>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</si>
  <si>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</si>
  <si>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</si>
  <si>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</si>
  <si>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</si>
  <si>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</si>
  <si>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</si>
  <si>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</si>
  <si>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</si>
  <si>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</si>
  <si>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</si>
  <si>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</si>
  <si>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</si>
  <si>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</si>
  <si>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</si>
  <si>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</si>
  <si>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</si>
  <si>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</si>
  <si>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</si>
  <si>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</si>
  <si>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</si>
  <si>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</si>
  <si>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</si>
  <si>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</si>
  <si>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</si>
  <si>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</si>
  <si>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</si>
  <si>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</si>
  <si>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</si>
  <si>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</si>
  <si>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</si>
  <si>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</si>
  <si>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</si>
  <si>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</si>
  <si>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</si>
  <si>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</si>
  <si>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</si>
  <si>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</si>
  <si>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</si>
  <si>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</si>
  <si>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</si>
  <si>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</si>
  <si>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</si>
  <si>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</si>
  <si>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</si>
  <si>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</si>
  <si>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</si>
  <si>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</si>
  <si>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</si>
  <si>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</si>
  <si>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</si>
  <si>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</si>
  <si>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</si>
  <si>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</si>
  <si>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</si>
  <si>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</si>
  <si>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</si>
  <si>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</si>
  <si>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</si>
  <si>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</si>
  <si>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</si>
  <si>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</si>
  <si>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</si>
  <si>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</si>
  <si>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</si>
  <si>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</si>
  <si>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</si>
  <si>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</si>
  <si>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</si>
  <si>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</si>
  <si>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</si>
  <si>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</si>
  <si>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</si>
  <si>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</si>
  <si>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</si>
  <si>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</si>
  <si>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</si>
  <si>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</si>
  <si>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</si>
  <si>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</si>
  <si>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</si>
  <si>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</si>
  <si>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</si>
  <si>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</si>
  <si>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</si>
  <si>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</si>
  <si>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</si>
  <si>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</si>
  <si>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</si>
  <si>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</si>
  <si>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</si>
  <si>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</si>
  <si>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</si>
  <si>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</si>
  <si>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</si>
  <si>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</si>
  <si>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</si>
  <si>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</si>
  <si>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</si>
  <si>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</si>
  <si>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</si>
  <si>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</si>
  <si>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</si>
  <si>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</si>
  <si>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</si>
  <si>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</si>
  <si>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</si>
  <si>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</si>
  <si>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</si>
  <si>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</si>
  <si>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</si>
  <si>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</si>
  <si>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</si>
  <si>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</si>
  <si>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</si>
  <si>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</si>
  <si>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</si>
  <si>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</si>
  <si>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</si>
  <si>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</si>
  <si>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</si>
  <si>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</si>
  <si>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</si>
  <si>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</si>
  <si>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</si>
  <si>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</si>
  <si>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</si>
  <si>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</si>
  <si>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</si>
  <si>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</si>
  <si>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</si>
  <si>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</si>
  <si>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</si>
  <si>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</si>
  <si>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</si>
  <si>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</si>
  <si>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</si>
  <si>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</si>
  <si>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</si>
  <si>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</si>
  <si>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</si>
  <si>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</si>
  <si>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</si>
  <si>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</si>
  <si>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</si>
  <si>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</si>
  <si>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</si>
  <si>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</si>
  <si>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</si>
  <si>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</si>
  <si>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</si>
  <si>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</si>
  <si>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</si>
  <si>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</si>
  <si>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</si>
  <si>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</si>
  <si>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</si>
  <si>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</si>
  <si>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</si>
  <si>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</si>
  <si>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</si>
  <si>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</si>
  <si>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</si>
  <si>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</si>
  <si>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</si>
  <si>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</si>
  <si>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</si>
  <si>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</si>
  <si>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</si>
  <si>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</si>
  <si>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</si>
  <si>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</si>
  <si>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</si>
  <si>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</si>
  <si>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</si>
  <si>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</si>
  <si>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</si>
  <si>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</si>
  <si>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152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</si>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</sst>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</f>
        <v>4864281</v>
      </c>
      <c r="E11" s="11">
        <f>E13+E59+E62</f>
        <v>4295762</v>
      </c>
      <c r="F11" s="11">
        <f>G11+H11</f>
        <v>3471602</v>
      </c>
      <c r="G11" s="11">
        <f>G13+G59+G62</f>
        <v>1244203</v>
      </c>
      <c r="H11" s="11">
        <f>H13+H59+H62</f>
        <v>2227399</v>
      </c>
      <c r="I11" s="11">
        <f>I13+I59+I62</f>
        <v>2208196</v>
      </c>
      <c r="J11" s="11">
        <f>J13+J59+J62</f>
        <v>0</v>
      </c>
      <c r="K11" s="11">
        <f>F11-I11-J11</f>
        <v>1263406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679781</v>
      </c>
      <c r="E12" s="11">
        <f>E13-E33</f>
        <v>603302</v>
      </c>
      <c r="F12" s="11">
        <f>G12+H12</f>
        <v>1815499</v>
      </c>
      <c r="G12" s="11">
        <f>G13-G33</f>
        <v>1244203</v>
      </c>
      <c r="H12" s="11">
        <f>H13-H33</f>
        <v>571296</v>
      </c>
      <c r="I12" s="11">
        <f>I13-I33</f>
        <v>552093</v>
      </c>
      <c r="J12" s="11">
        <f>J13-J33</f>
        <v>0</v>
      </c>
      <c r="K12" s="11">
        <f>F12-I12-J12</f>
        <v>1263406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2639781</v>
      </c>
      <c r="E13" s="11">
        <f>E14+E46</f>
        <v>2085302</v>
      </c>
      <c r="F13" s="11">
        <f>G13+H13</f>
        <v>3297499</v>
      </c>
      <c r="G13" s="11">
        <f>G14+G46</f>
        <v>1244203</v>
      </c>
      <c r="H13" s="11">
        <f>H14+H46</f>
        <v>2053296</v>
      </c>
      <c r="I13" s="11">
        <f>I14+I46</f>
        <v>2034093</v>
      </c>
      <c r="J13" s="11">
        <f>J14+J46</f>
        <v>0</v>
      </c>
      <c r="K13" s="11">
        <f>F13-I13-J13</f>
        <v>1263406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2478000</v>
      </c>
      <c r="E14" s="11">
        <f>E15+E22+E32+E43</f>
        <v>1923521</v>
      </c>
      <c r="F14" s="11">
        <f>G14+H14</f>
        <v>2255461</v>
      </c>
      <c r="G14" s="11">
        <f>G15+G22+G32+G43</f>
        <v>331714</v>
      </c>
      <c r="H14" s="11">
        <f>H15+H22+H32+H43</f>
        <v>1923747</v>
      </c>
      <c r="I14" s="11">
        <f>I15+I22+I32+I43</f>
        <v>1880005</v>
      </c>
      <c r="J14" s="11">
        <f>J15+J22+J32+J43</f>
        <v>0</v>
      </c>
      <c r="K14" s="11">
        <f>F14-I14-J14</f>
        <v>375456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286000</v>
      </c>
      <c r="E15" s="11">
        <f>+E16</f>
        <v>216258</v>
      </c>
      <c r="F15" s="11">
        <f>G15+H15</f>
        <v>214228</v>
      </c>
      <c r="G15" s="11">
        <f>+G16</f>
        <v>0</v>
      </c>
      <c r="H15" s="11">
        <f>+H16</f>
        <v>214228</v>
      </c>
      <c r="I15" s="11">
        <f>+I16</f>
        <v>214228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286000</v>
      </c>
      <c r="E16" s="11">
        <f>E17+E19</f>
        <v>216258</v>
      </c>
      <c r="F16" s="11">
        <f>G16+H16</f>
        <v>214228</v>
      </c>
      <c r="G16" s="11">
        <f>G17+G19</f>
        <v>0</v>
      </c>
      <c r="H16" s="11">
        <f>H17+H19</f>
        <v>214228</v>
      </c>
      <c r="I16" s="11">
        <f>I17+I19</f>
        <v>214228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3000</v>
      </c>
      <c r="F17" s="11">
        <f>G17+H17</f>
        <v>1870</v>
      </c>
      <c r="G17" s="11">
        <f>+G18</f>
        <v>0</v>
      </c>
      <c r="H17" s="11">
        <f>+H18</f>
        <v>1870</v>
      </c>
      <c r="I17" s="11">
        <f>+I18</f>
        <v>1870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3000</v>
      </c>
      <c r="F18" s="11">
        <f>G18+H18</f>
        <v>1870</v>
      </c>
      <c r="G18" s="11">
        <v>0</v>
      </c>
      <c r="H18" s="11">
        <v>1870</v>
      </c>
      <c r="I18" s="11">
        <v>1870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283000</v>
      </c>
      <c r="E19" s="11">
        <f>E20+E21</f>
        <v>213258</v>
      </c>
      <c r="F19" s="11">
        <f>G19+H19</f>
        <v>212358</v>
      </c>
      <c r="G19" s="11">
        <f>G20+G21</f>
        <v>0</v>
      </c>
      <c r="H19" s="11">
        <f>H20+H21</f>
        <v>212358</v>
      </c>
      <c r="I19" s="11">
        <f>I20+I21</f>
        <v>212358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140000</v>
      </c>
      <c r="E20" s="11">
        <v>109258</v>
      </c>
      <c r="F20" s="11">
        <f>G20+H20</f>
        <v>101784</v>
      </c>
      <c r="G20" s="11">
        <v>0</v>
      </c>
      <c r="H20" s="11">
        <v>101784</v>
      </c>
      <c r="I20" s="11">
        <v>101784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143000</v>
      </c>
      <c r="E21" s="11">
        <v>104000</v>
      </c>
      <c r="F21" s="11">
        <f>G21+H21</f>
        <v>110574</v>
      </c>
      <c r="G21" s="11">
        <v>0</v>
      </c>
      <c r="H21" s="11">
        <v>110574</v>
      </c>
      <c r="I21" s="11">
        <v>110574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193000</v>
      </c>
      <c r="E22" s="11">
        <f>E23</f>
        <v>186263</v>
      </c>
      <c r="F22" s="11">
        <f>G22+H22</f>
        <v>442853</v>
      </c>
      <c r="G22" s="11">
        <f>G23</f>
        <v>260733</v>
      </c>
      <c r="H22" s="11">
        <f>H23</f>
        <v>182120</v>
      </c>
      <c r="I22" s="11">
        <f>I23</f>
        <v>147831</v>
      </c>
      <c r="J22" s="11">
        <f>J23</f>
        <v>0</v>
      </c>
      <c r="K22" s="11">
        <f>F22-I22-J22</f>
        <v>295022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193000</v>
      </c>
      <c r="E23" s="11">
        <f>E24+E27+E31</f>
        <v>186263</v>
      </c>
      <c r="F23" s="11">
        <f>G23+H23</f>
        <v>442853</v>
      </c>
      <c r="G23" s="11">
        <f>G24+G27+G31</f>
        <v>260733</v>
      </c>
      <c r="H23" s="11">
        <f>H24+H27+H31</f>
        <v>182120</v>
      </c>
      <c r="I23" s="11">
        <f>I24+I27+I31</f>
        <v>147831</v>
      </c>
      <c r="J23" s="11">
        <f>J24+J27+J31</f>
        <v>0</v>
      </c>
      <c r="K23" s="11">
        <f>F23-I23-J23</f>
        <v>295022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</v>
      </c>
      <c r="E24" s="11">
        <f>E25+E26</f>
        <v>40000</v>
      </c>
      <c r="F24" s="11">
        <f>G24+H24</f>
        <v>111079</v>
      </c>
      <c r="G24" s="11">
        <f>G25+G26</f>
        <v>57004</v>
      </c>
      <c r="H24" s="11">
        <f>H25+H26</f>
        <v>54075</v>
      </c>
      <c r="I24" s="11">
        <f>I25+I26</f>
        <v>40342</v>
      </c>
      <c r="J24" s="11">
        <f>J25+J26</f>
        <v>0</v>
      </c>
      <c r="K24" s="11">
        <f>F24-I24-J24</f>
        <v>70737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20000</v>
      </c>
      <c r="E25" s="11">
        <v>20000</v>
      </c>
      <c r="F25" s="11">
        <f>G25+H25</f>
        <v>28577</v>
      </c>
      <c r="G25" s="11">
        <v>11218</v>
      </c>
      <c r="H25" s="11">
        <v>17359</v>
      </c>
      <c r="I25" s="11">
        <v>16269</v>
      </c>
      <c r="J25" s="11">
        <v>0</v>
      </c>
      <c r="K25" s="11">
        <f>F25-I25-J25</f>
        <v>12308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20000</v>
      </c>
      <c r="F26" s="11">
        <f>G26+H26</f>
        <v>82502</v>
      </c>
      <c r="G26" s="11">
        <v>45786</v>
      </c>
      <c r="H26" s="11">
        <v>36716</v>
      </c>
      <c r="I26" s="11">
        <v>24073</v>
      </c>
      <c r="J26" s="11">
        <v>0</v>
      </c>
      <c r="K26" s="11">
        <f>F26-I26-J26</f>
        <v>58429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148000</v>
      </c>
      <c r="E27" s="11">
        <f>E28+E29+E30</f>
        <v>141263</v>
      </c>
      <c r="F27" s="11">
        <f>G27+H27</f>
        <v>330396</v>
      </c>
      <c r="G27" s="11">
        <f>G28+G29+G30</f>
        <v>203729</v>
      </c>
      <c r="H27" s="11">
        <f>H28+H29+H30</f>
        <v>126667</v>
      </c>
      <c r="I27" s="11">
        <f>I28+I29+I30</f>
        <v>106111</v>
      </c>
      <c r="J27" s="11">
        <f>J28+J29+J30</f>
        <v>0</v>
      </c>
      <c r="K27" s="11">
        <f>F27-I27-J27</f>
        <v>224285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37745</v>
      </c>
      <c r="F28" s="11">
        <f>G28+H28</f>
        <v>86182</v>
      </c>
      <c r="G28" s="11">
        <v>49223</v>
      </c>
      <c r="H28" s="11">
        <v>36959</v>
      </c>
      <c r="I28" s="11">
        <v>31351</v>
      </c>
      <c r="J28" s="11">
        <v>0</v>
      </c>
      <c r="K28" s="11">
        <f>F28-I28-J28</f>
        <v>54831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8000</v>
      </c>
      <c r="E29" s="11">
        <v>5127</v>
      </c>
      <c r="F29" s="11">
        <f>G29+H29</f>
        <v>21446</v>
      </c>
      <c r="G29" s="11">
        <v>15547</v>
      </c>
      <c r="H29" s="11">
        <v>5899</v>
      </c>
      <c r="I29" s="11">
        <v>5316</v>
      </c>
      <c r="J29" s="11">
        <v>0</v>
      </c>
      <c r="K29" s="11">
        <f>F29-I29-J29</f>
        <v>16130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</v>
      </c>
      <c r="E30" s="11">
        <v>98391</v>
      </c>
      <c r="F30" s="11">
        <f>G30+H30</f>
        <v>222768</v>
      </c>
      <c r="G30" s="11">
        <v>138959</v>
      </c>
      <c r="H30" s="11">
        <v>83809</v>
      </c>
      <c r="I30" s="11">
        <v>69444</v>
      </c>
      <c r="J30" s="11">
        <v>0</v>
      </c>
      <c r="K30" s="11">
        <f>F30-I30-J30</f>
        <v>153324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5000</v>
      </c>
      <c r="F31" s="11">
        <f>G31+H31</f>
        <v>1378</v>
      </c>
      <c r="G31" s="11">
        <v>0</v>
      </c>
      <c r="H31" s="11">
        <v>1378</v>
      </c>
      <c r="I31" s="11">
        <v>1378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1989000</v>
      </c>
      <c r="E32" s="11">
        <f>E33+E37</f>
        <v>1511000</v>
      </c>
      <c r="F32" s="11">
        <f>G32+H32</f>
        <v>1590961</v>
      </c>
      <c r="G32" s="11">
        <f>G33+G37</f>
        <v>70981</v>
      </c>
      <c r="H32" s="11">
        <f>H33+H37</f>
        <v>1519980</v>
      </c>
      <c r="I32" s="11">
        <f>I33+I37</f>
        <v>1510527</v>
      </c>
      <c r="J32" s="11">
        <f>J33+J37</f>
        <v>0</v>
      </c>
      <c r="K32" s="11">
        <f>F32-I32-J32</f>
        <v>80434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1960000</v>
      </c>
      <c r="E33" s="11">
        <f>+E34+E35+E36</f>
        <v>1482000</v>
      </c>
      <c r="F33" s="11">
        <f>G33+H33</f>
        <v>1482000</v>
      </c>
      <c r="G33" s="11">
        <f>+G34+G35+G36</f>
        <v>0</v>
      </c>
      <c r="H33" s="11">
        <f>+H34+H35+H36</f>
        <v>1482000</v>
      </c>
      <c r="I33" s="11">
        <f>+I34+I35+I36</f>
        <v>1482000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733000</v>
      </c>
      <c r="E34" s="11">
        <v>551000</v>
      </c>
      <c r="F34" s="11">
        <f>G34+H34</f>
        <v>551000</v>
      </c>
      <c r="G34" s="11">
        <v>0</v>
      </c>
      <c r="H34" s="11">
        <v>551000</v>
      </c>
      <c r="I34" s="11">
        <v>551000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1217000</v>
      </c>
      <c r="E36" s="11">
        <v>922000</v>
      </c>
      <c r="F36" s="11">
        <f>G36+H36</f>
        <v>922000</v>
      </c>
      <c r="G36" s="11">
        <v>0</v>
      </c>
      <c r="H36" s="11">
        <v>922000</v>
      </c>
      <c r="I36" s="11">
        <v>922000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29000</v>
      </c>
      <c r="E37" s="11">
        <f>E38+E41+E42</f>
        <v>29000</v>
      </c>
      <c r="F37" s="11">
        <f>G37+H37</f>
        <v>108961</v>
      </c>
      <c r="G37" s="11">
        <f>G38+G41+G42</f>
        <v>70981</v>
      </c>
      <c r="H37" s="11">
        <f>H38+H41+H42</f>
        <v>37980</v>
      </c>
      <c r="I37" s="11">
        <f>I38+I41+I42</f>
        <v>28527</v>
      </c>
      <c r="J37" s="11">
        <f>J38+J41+J42</f>
        <v>0</v>
      </c>
      <c r="K37" s="11">
        <f>F37-I37-J37</f>
        <v>80434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26000</v>
      </c>
      <c r="E38" s="11">
        <f>E39+E40</f>
        <v>26000</v>
      </c>
      <c r="F38" s="11">
        <f>G38+H38</f>
        <v>107539</v>
      </c>
      <c r="G38" s="11">
        <f>G39+G40</f>
        <v>70670</v>
      </c>
      <c r="H38" s="11">
        <f>H39+H40</f>
        <v>36869</v>
      </c>
      <c r="I38" s="11">
        <f>I39+I40</f>
        <v>27317</v>
      </c>
      <c r="J38" s="11">
        <f>J39+J40</f>
        <v>0</v>
      </c>
      <c r="K38" s="11">
        <f>F38-I38-J38</f>
        <v>80222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25000</v>
      </c>
      <c r="E39" s="11">
        <v>25000</v>
      </c>
      <c r="F39" s="11">
        <f>G39+H39</f>
        <v>105951</v>
      </c>
      <c r="G39" s="11">
        <v>70231</v>
      </c>
      <c r="H39" s="11">
        <v>35720</v>
      </c>
      <c r="I39" s="11">
        <v>26509</v>
      </c>
      <c r="J39" s="11">
        <v>0</v>
      </c>
      <c r="K39" s="11">
        <f>F39-I39-J39</f>
        <v>79442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1000</v>
      </c>
      <c r="F40" s="11">
        <f>G40+H40</f>
        <v>1588</v>
      </c>
      <c r="G40" s="11">
        <v>439</v>
      </c>
      <c r="H40" s="11">
        <v>1149</v>
      </c>
      <c r="I40" s="11">
        <v>808</v>
      </c>
      <c r="J40" s="11">
        <v>0</v>
      </c>
      <c r="K40" s="11">
        <f>F40-I40-J40</f>
        <v>780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26</v>
      </c>
      <c r="G41" s="11">
        <v>0</v>
      </c>
      <c r="H41" s="11">
        <v>26</v>
      </c>
      <c r="I41" s="11">
        <v>26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1396</v>
      </c>
      <c r="G42" s="11">
        <v>311</v>
      </c>
      <c r="H42" s="11">
        <v>1085</v>
      </c>
      <c r="I42" s="11">
        <v>1184</v>
      </c>
      <c r="J42" s="11">
        <v>0</v>
      </c>
      <c r="K42" s="11">
        <f>F42-I42-J42</f>
        <v>212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10000</v>
      </c>
      <c r="F43" s="11">
        <f>G43+H43</f>
        <v>7419</v>
      </c>
      <c r="G43" s="11">
        <f>G44</f>
        <v>0</v>
      </c>
      <c r="H43" s="11">
        <f>H44</f>
        <v>7419</v>
      </c>
      <c r="I43" s="11">
        <f>I44</f>
        <v>7419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10000</v>
      </c>
      <c r="F44" s="11">
        <f>G44+H44</f>
        <v>7419</v>
      </c>
      <c r="G44" s="11">
        <f>G45</f>
        <v>0</v>
      </c>
      <c r="H44" s="11">
        <f>H45</f>
        <v>7419</v>
      </c>
      <c r="I44" s="11">
        <f>I45</f>
        <v>7419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10000</v>
      </c>
      <c r="F45" s="11">
        <f>G45+H45</f>
        <v>7419</v>
      </c>
      <c r="G45" s="11">
        <v>0</v>
      </c>
      <c r="H45" s="11">
        <v>7419</v>
      </c>
      <c r="I45" s="11">
        <v>7419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161781</v>
      </c>
      <c r="E46" s="11">
        <f>E47+E51</f>
        <v>161781</v>
      </c>
      <c r="F46" s="11">
        <f>G46+H46</f>
        <v>1042038</v>
      </c>
      <c r="G46" s="11">
        <f>G47+G51</f>
        <v>912489</v>
      </c>
      <c r="H46" s="11">
        <f>H47+H51</f>
        <v>129549</v>
      </c>
      <c r="I46" s="11">
        <f>I47+I51</f>
        <v>154088</v>
      </c>
      <c r="J46" s="11">
        <f>J47+J51</f>
        <v>0</v>
      </c>
      <c r="K46" s="11">
        <f>F46-I46-J46</f>
        <v>887950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15000</v>
      </c>
      <c r="E47" s="11">
        <f>E48</f>
        <v>15000</v>
      </c>
      <c r="F47" s="11">
        <f>G47+H47</f>
        <v>71869</v>
      </c>
      <c r="G47" s="11">
        <f>G48</f>
        <v>39345</v>
      </c>
      <c r="H47" s="11">
        <f>H48</f>
        <v>32524</v>
      </c>
      <c r="I47" s="11">
        <f>I48</f>
        <v>19886</v>
      </c>
      <c r="J47" s="11">
        <f>J48</f>
        <v>0</v>
      </c>
      <c r="K47" s="11">
        <f>F47-I47-J47</f>
        <v>51983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15000</v>
      </c>
      <c r="E48" s="11">
        <f>+E49</f>
        <v>15000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19886</v>
      </c>
      <c r="J48" s="11">
        <f>+J49</f>
        <v>0</v>
      </c>
      <c r="K48" s="11">
        <f>F48-I48-J48</f>
        <v>51983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15000</v>
      </c>
      <c r="E49" s="11">
        <f>+E50</f>
        <v>15000</v>
      </c>
      <c r="F49" s="11">
        <f>G49+H49</f>
        <v>71869</v>
      </c>
      <c r="G49" s="11">
        <f>+G50</f>
        <v>39345</v>
      </c>
      <c r="H49" s="11">
        <f>+H50</f>
        <v>32524</v>
      </c>
      <c r="I49" s="11">
        <f>+I50</f>
        <v>19886</v>
      </c>
      <c r="J49" s="11">
        <f>+J50</f>
        <v>0</v>
      </c>
      <c r="K49" s="11">
        <f>F49-I49-J49</f>
        <v>51983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15000</v>
      </c>
      <c r="E50" s="11">
        <v>15000</v>
      </c>
      <c r="F50" s="11">
        <f>G50+H50</f>
        <v>71869</v>
      </c>
      <c r="G50" s="11">
        <v>39345</v>
      </c>
      <c r="H50" s="11">
        <v>32524</v>
      </c>
      <c r="I50" s="11">
        <v>19886</v>
      </c>
      <c r="J50" s="11">
        <v>0</v>
      </c>
      <c r="K50" s="11">
        <f>F50-I50-J50</f>
        <v>51983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146781</v>
      </c>
      <c r="E51" s="11">
        <f>+E52+E55</f>
        <v>146781</v>
      </c>
      <c r="F51" s="11">
        <f>G51+H51</f>
        <v>970169</v>
      </c>
      <c r="G51" s="11">
        <f>+G52+G55</f>
        <v>873144</v>
      </c>
      <c r="H51" s="11">
        <f>+H52+H55</f>
        <v>97025</v>
      </c>
      <c r="I51" s="11">
        <f>+I52+I55</f>
        <v>134202</v>
      </c>
      <c r="J51" s="11">
        <f>+J52+J55</f>
        <v>0</v>
      </c>
      <c r="K51" s="11">
        <f>F51-I51-J51</f>
        <v>835967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76781</v>
      </c>
      <c r="E52" s="11">
        <f>E53</f>
        <v>76781</v>
      </c>
      <c r="F52" s="11">
        <f>G52+H52</f>
        <v>845924</v>
      </c>
      <c r="G52" s="11">
        <f>G53</f>
        <v>822570</v>
      </c>
      <c r="H52" s="11">
        <f>H53</f>
        <v>23354</v>
      </c>
      <c r="I52" s="11">
        <f>I53</f>
        <v>65067</v>
      </c>
      <c r="J52" s="11">
        <f>J53</f>
        <v>0</v>
      </c>
      <c r="K52" s="11">
        <f>F52-I52-J52</f>
        <v>780857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76781</v>
      </c>
      <c r="E53" s="11">
        <f>E54</f>
        <v>76781</v>
      </c>
      <c r="F53" s="11">
        <f>G53+H53</f>
        <v>845924</v>
      </c>
      <c r="G53" s="11">
        <f>G54</f>
        <v>822570</v>
      </c>
      <c r="H53" s="11">
        <f>H54</f>
        <v>23354</v>
      </c>
      <c r="I53" s="11">
        <f>I54</f>
        <v>65067</v>
      </c>
      <c r="J53" s="11">
        <f>J54</f>
        <v>0</v>
      </c>
      <c r="K53" s="11">
        <f>F53-I53-J53</f>
        <v>780857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76781</v>
      </c>
      <c r="E54" s="11">
        <v>76781</v>
      </c>
      <c r="F54" s="11">
        <f>G54+H54</f>
        <v>845924</v>
      </c>
      <c r="G54" s="11">
        <v>822570</v>
      </c>
      <c r="H54" s="11">
        <v>23354</v>
      </c>
      <c r="I54" s="11">
        <v>65067</v>
      </c>
      <c r="J54" s="11">
        <v>0</v>
      </c>
      <c r="K54" s="11">
        <f>F54-I54-J54</f>
        <v>780857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70000</v>
      </c>
      <c r="E55" s="11">
        <f>+E56</f>
        <v>70000</v>
      </c>
      <c r="F55" s="11">
        <f>G55+H55</f>
        <v>124245</v>
      </c>
      <c r="G55" s="11">
        <f>+G56</f>
        <v>50574</v>
      </c>
      <c r="H55" s="11">
        <f>+H56</f>
        <v>73671</v>
      </c>
      <c r="I55" s="11">
        <f>+I56</f>
        <v>69135</v>
      </c>
      <c r="J55" s="11">
        <f>+J56</f>
        <v>0</v>
      </c>
      <c r="K55" s="11">
        <f>F55-I55-J55</f>
        <v>55110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70000</v>
      </c>
      <c r="E56" s="11">
        <v>70000</v>
      </c>
      <c r="F56" s="11">
        <f>G56+H56</f>
        <v>124245</v>
      </c>
      <c r="G56" s="11">
        <v>50574</v>
      </c>
      <c r="H56" s="11">
        <v>73671</v>
      </c>
      <c r="I56" s="11">
        <v>69135</v>
      </c>
      <c r="J56" s="11">
        <v>0</v>
      </c>
      <c r="K56" s="11">
        <f>F56-I56-J56</f>
        <v>55110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-162331</v>
      </c>
      <c r="E57" s="11">
        <v>-132331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162331</v>
      </c>
      <c r="E58" s="11">
        <v>132331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173143</v>
      </c>
      <c r="G59" s="11">
        <f>G60</f>
        <v>0</v>
      </c>
      <c r="H59" s="11">
        <f>H60</f>
        <v>173143</v>
      </c>
      <c r="I59" s="11">
        <f>I60</f>
        <v>173143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173143</v>
      </c>
      <c r="G60" s="11">
        <f>+G61</f>
        <v>0</v>
      </c>
      <c r="H60" s="11">
        <f>+H61</f>
        <v>173143</v>
      </c>
      <c r="I60" s="11">
        <f>+I61</f>
        <v>173143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173143</v>
      </c>
      <c r="G61" s="11">
        <v>0</v>
      </c>
      <c r="H61" s="11">
        <v>173143</v>
      </c>
      <c r="I61" s="11">
        <v>173143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2224500</v>
      </c>
      <c r="E62" s="11">
        <f>E63</f>
        <v>2210460</v>
      </c>
      <c r="F62" s="11">
        <f>G62+H62</f>
        <v>960</v>
      </c>
      <c r="G62" s="11">
        <f>G63</f>
        <v>0</v>
      </c>
      <c r="H62" s="11">
        <f>H63</f>
        <v>960</v>
      </c>
      <c r="I62" s="11">
        <f>I63</f>
        <v>960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D64+D68</f>
        <v>2224500</v>
      </c>
      <c r="E63" s="11">
        <f>E64+E68</f>
        <v>2210460</v>
      </c>
      <c r="F63" s="11">
        <f>G63+H63</f>
        <v>960</v>
      </c>
      <c r="G63" s="11">
        <f>G64+G68</f>
        <v>0</v>
      </c>
      <c r="H63" s="11">
        <f>H64+H68</f>
        <v>960</v>
      </c>
      <c r="I63" s="11">
        <f>I64+I68</f>
        <v>960</v>
      </c>
      <c r="J63" s="11">
        <f>J64+J68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</f>
        <v>1565000</v>
      </c>
      <c r="E64" s="11">
        <f>+E65+E66+E67</f>
        <v>1550960</v>
      </c>
      <c r="F64" s="11">
        <f>G64+H64</f>
        <v>960</v>
      </c>
      <c r="G64" s="11">
        <f>+G65+G66+G67</f>
        <v>0</v>
      </c>
      <c r="H64" s="11">
        <f>+H65+H66+H67</f>
        <v>960</v>
      </c>
      <c r="I64" s="11">
        <f>+I65+I66+I67</f>
        <v>960</v>
      </c>
      <c r="J64" s="11">
        <f>+J65+J66+J67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50000</v>
      </c>
      <c r="E65" s="11">
        <v>50000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15000</v>
      </c>
      <c r="E66" s="11">
        <v>960</v>
      </c>
      <c r="F66" s="11">
        <f>G66+H66</f>
        <v>960</v>
      </c>
      <c r="G66" s="11">
        <v>0</v>
      </c>
      <c r="H66" s="11">
        <v>960</v>
      </c>
      <c r="I66" s="11">
        <v>960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1500000</v>
      </c>
      <c r="E67" s="11">
        <v>1500000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+D69+D70</f>
        <v>659500</v>
      </c>
      <c r="E68" s="11">
        <f>+E69+E70</f>
        <v>659500</v>
      </c>
      <c r="F68" s="11">
        <f>G68+H68</f>
        <v>0</v>
      </c>
      <c r="G68" s="11">
        <f>+G69+G70</f>
        <v>0</v>
      </c>
      <c r="H68" s="11">
        <f>+H69+H70</f>
        <v>0</v>
      </c>
      <c r="I68" s="11">
        <f>+I69+I70</f>
        <v>0</v>
      </c>
      <c r="J68" s="11">
        <f>+J69+J70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160000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499500</v>
      </c>
      <c r="E70" s="11">
        <v>499500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202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201</v>
      </c>
      <c r="F73" s="3"/>
      <c r="G73" s="3"/>
      <c r="H73" s="3"/>
      <c r="I73" s="3" t="s">
        <v>203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D12+D58</f>
        <v>2652450</v>
      </c>
      <c r="E11" s="11">
        <f>E12+E58</f>
        <v>2113931</v>
      </c>
      <c r="F11" s="11">
        <f>G11+H11</f>
        <v>3298459</v>
      </c>
      <c r="G11" s="11">
        <f>G12+G58</f>
        <v>1244203</v>
      </c>
      <c r="H11" s="11">
        <f>H12+H58</f>
        <v>2054256</v>
      </c>
      <c r="I11" s="11">
        <f>I12+I58</f>
        <v>2035053</v>
      </c>
      <c r="J11" s="11">
        <f>J12+J58</f>
        <v>0</v>
      </c>
      <c r="K11" s="11">
        <f>F11-I11-J11</f>
        <v>1263406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2477450</v>
      </c>
      <c r="E12" s="11">
        <f>E13+E45</f>
        <v>1952971</v>
      </c>
      <c r="F12" s="11">
        <f>G12+H12</f>
        <v>3297499</v>
      </c>
      <c r="G12" s="11">
        <f>G13+G45</f>
        <v>1244203</v>
      </c>
      <c r="H12" s="11">
        <f>H13+H45</f>
        <v>2053296</v>
      </c>
      <c r="I12" s="11">
        <f>I13+I45</f>
        <v>2034093</v>
      </c>
      <c r="J12" s="11">
        <f>J13+J45</f>
        <v>0</v>
      </c>
      <c r="K12" s="11">
        <f>F12-I12-J12</f>
        <v>1263406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2478000</v>
      </c>
      <c r="E13" s="11">
        <f>E14+E21+E31+E42</f>
        <v>1923521</v>
      </c>
      <c r="F13" s="11">
        <f>G13+H13</f>
        <v>2255461</v>
      </c>
      <c r="G13" s="11">
        <f>G14+G21+G31+G42</f>
        <v>331714</v>
      </c>
      <c r="H13" s="11">
        <f>H14+H21+H31+H42</f>
        <v>1923747</v>
      </c>
      <c r="I13" s="11">
        <f>I14+I21+I31+I42</f>
        <v>1880005</v>
      </c>
      <c r="J13" s="11">
        <f>J14+J21+J31+J42</f>
        <v>0</v>
      </c>
      <c r="K13" s="11">
        <f>F13-I13-J13</f>
        <v>375456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286000</v>
      </c>
      <c r="E14" s="11">
        <f>+E15</f>
        <v>216258</v>
      </c>
      <c r="F14" s="11">
        <f>G14+H14</f>
        <v>214228</v>
      </c>
      <c r="G14" s="11">
        <f>+G15</f>
        <v>0</v>
      </c>
      <c r="H14" s="11">
        <f>+H15</f>
        <v>214228</v>
      </c>
      <c r="I14" s="11">
        <f>+I15</f>
        <v>214228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D16+D18</f>
        <v>286000</v>
      </c>
      <c r="E15" s="11">
        <f>E16+E18</f>
        <v>216258</v>
      </c>
      <c r="F15" s="11">
        <f>G15+H15</f>
        <v>214228</v>
      </c>
      <c r="G15" s="11">
        <f>G16+G18</f>
        <v>0</v>
      </c>
      <c r="H15" s="11">
        <f>H16+H18</f>
        <v>214228</v>
      </c>
      <c r="I15" s="11">
        <f>I16+I18</f>
        <v>214228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3000</v>
      </c>
      <c r="F16" s="11">
        <f>G16+H16</f>
        <v>1870</v>
      </c>
      <c r="G16" s="11">
        <f>+G17</f>
        <v>0</v>
      </c>
      <c r="H16" s="11">
        <f>+H17</f>
        <v>1870</v>
      </c>
      <c r="I16" s="11">
        <f>+I17</f>
        <v>1870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207</v>
      </c>
      <c r="B17" s="10" t="s">
        <v>41</v>
      </c>
      <c r="C17" s="10" t="s">
        <v>42</v>
      </c>
      <c r="D17" s="11">
        <v>3000</v>
      </c>
      <c r="E17" s="11">
        <v>3000</v>
      </c>
      <c r="F17" s="11">
        <f>G17+H17</f>
        <v>1870</v>
      </c>
      <c r="G17" s="11">
        <v>0</v>
      </c>
      <c r="H17" s="11">
        <v>1870</v>
      </c>
      <c r="I17" s="11">
        <v>1870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283000</v>
      </c>
      <c r="E18" s="11">
        <f>E19+E20</f>
        <v>213258</v>
      </c>
      <c r="F18" s="11">
        <f>G18+H18</f>
        <v>212358</v>
      </c>
      <c r="G18" s="11">
        <f>G19+G20</f>
        <v>0</v>
      </c>
      <c r="H18" s="11">
        <f>H19+H20</f>
        <v>212358</v>
      </c>
      <c r="I18" s="11">
        <f>I19+I20</f>
        <v>212358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140000</v>
      </c>
      <c r="E19" s="11">
        <v>109258</v>
      </c>
      <c r="F19" s="11">
        <f>G19+H19</f>
        <v>101784</v>
      </c>
      <c r="G19" s="11">
        <v>0</v>
      </c>
      <c r="H19" s="11">
        <v>101784</v>
      </c>
      <c r="I19" s="11">
        <v>101784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143000</v>
      </c>
      <c r="E20" s="11">
        <v>104000</v>
      </c>
      <c r="F20" s="11">
        <f>G20+H20</f>
        <v>110574</v>
      </c>
      <c r="G20" s="11">
        <v>0</v>
      </c>
      <c r="H20" s="11">
        <v>110574</v>
      </c>
      <c r="I20" s="11">
        <v>110574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208</v>
      </c>
      <c r="B21" s="10" t="s">
        <v>53</v>
      </c>
      <c r="C21" s="10" t="s">
        <v>54</v>
      </c>
      <c r="D21" s="11">
        <f>D22</f>
        <v>193000</v>
      </c>
      <c r="E21" s="11">
        <f>E22</f>
        <v>186263</v>
      </c>
      <c r="F21" s="11">
        <f>G21+H21</f>
        <v>442853</v>
      </c>
      <c r="G21" s="11">
        <f>G22</f>
        <v>260733</v>
      </c>
      <c r="H21" s="11">
        <f>H22</f>
        <v>182120</v>
      </c>
      <c r="I21" s="11">
        <f>I22</f>
        <v>147831</v>
      </c>
      <c r="J21" s="11">
        <f>J22</f>
        <v>0</v>
      </c>
      <c r="K21" s="11">
        <f>F21-I21-J21</f>
        <v>295022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193000</v>
      </c>
      <c r="E22" s="11">
        <f>E23+E26+E30</f>
        <v>186263</v>
      </c>
      <c r="F22" s="11">
        <f>G22+H22</f>
        <v>442853</v>
      </c>
      <c r="G22" s="11">
        <f>G23+G26+G30</f>
        <v>260733</v>
      </c>
      <c r="H22" s="11">
        <f>H23+H26+H30</f>
        <v>182120</v>
      </c>
      <c r="I22" s="11">
        <f>I23+I26+I30</f>
        <v>147831</v>
      </c>
      <c r="J22" s="11">
        <f>J23+J26+J30</f>
        <v>0</v>
      </c>
      <c r="K22" s="11">
        <f>F22-I22-J22</f>
        <v>295022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</v>
      </c>
      <c r="E23" s="11">
        <f>E24+E25</f>
        <v>40000</v>
      </c>
      <c r="F23" s="11">
        <f>G23+H23</f>
        <v>111079</v>
      </c>
      <c r="G23" s="11">
        <f>G24+G25</f>
        <v>57004</v>
      </c>
      <c r="H23" s="11">
        <f>H24+H25</f>
        <v>54075</v>
      </c>
      <c r="I23" s="11">
        <f>I24+I25</f>
        <v>40342</v>
      </c>
      <c r="J23" s="11">
        <f>J24+J25</f>
        <v>0</v>
      </c>
      <c r="K23" s="11">
        <f>F23-I23-J23</f>
        <v>70737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20000</v>
      </c>
      <c r="E24" s="11">
        <v>20000</v>
      </c>
      <c r="F24" s="11">
        <f>G24+H24</f>
        <v>28577</v>
      </c>
      <c r="G24" s="11">
        <v>11218</v>
      </c>
      <c r="H24" s="11">
        <v>17359</v>
      </c>
      <c r="I24" s="11">
        <v>16269</v>
      </c>
      <c r="J24" s="11">
        <v>0</v>
      </c>
      <c r="K24" s="11">
        <f>F24-I24-J24</f>
        <v>12308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20000</v>
      </c>
      <c r="E25" s="11">
        <v>20000</v>
      </c>
      <c r="F25" s="11">
        <f>G25+H25</f>
        <v>82502</v>
      </c>
      <c r="G25" s="11">
        <v>45786</v>
      </c>
      <c r="H25" s="11">
        <v>36716</v>
      </c>
      <c r="I25" s="11">
        <v>24073</v>
      </c>
      <c r="J25" s="11">
        <v>0</v>
      </c>
      <c r="K25" s="11">
        <f>F25-I25-J25</f>
        <v>58429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148000</v>
      </c>
      <c r="E26" s="11">
        <f>E27+E28+E29</f>
        <v>141263</v>
      </c>
      <c r="F26" s="11">
        <f>G26+H26</f>
        <v>330396</v>
      </c>
      <c r="G26" s="11">
        <f>G27+G28+G29</f>
        <v>203729</v>
      </c>
      <c r="H26" s="11">
        <f>H27+H28+H29</f>
        <v>126667</v>
      </c>
      <c r="I26" s="11">
        <f>I27+I28+I29</f>
        <v>106111</v>
      </c>
      <c r="J26" s="11">
        <f>J27+J28+J29</f>
        <v>0</v>
      </c>
      <c r="K26" s="11">
        <f>F26-I26-J26</f>
        <v>224285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37745</v>
      </c>
      <c r="F27" s="11">
        <f>G27+H27</f>
        <v>86182</v>
      </c>
      <c r="G27" s="11">
        <v>49223</v>
      </c>
      <c r="H27" s="11">
        <v>36959</v>
      </c>
      <c r="I27" s="11">
        <v>31351</v>
      </c>
      <c r="J27" s="11">
        <v>0</v>
      </c>
      <c r="K27" s="11">
        <f>F27-I27-J27</f>
        <v>54831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8000</v>
      </c>
      <c r="E28" s="11">
        <v>5127</v>
      </c>
      <c r="F28" s="11">
        <f>G28+H28</f>
        <v>21446</v>
      </c>
      <c r="G28" s="11">
        <v>15547</v>
      </c>
      <c r="H28" s="11">
        <v>5899</v>
      </c>
      <c r="I28" s="11">
        <v>5316</v>
      </c>
      <c r="J28" s="11">
        <v>0</v>
      </c>
      <c r="K28" s="11">
        <f>F28-I28-J28</f>
        <v>16130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</v>
      </c>
      <c r="E29" s="11">
        <v>98391</v>
      </c>
      <c r="F29" s="11">
        <f>G29+H29</f>
        <v>222768</v>
      </c>
      <c r="G29" s="11">
        <v>138959</v>
      </c>
      <c r="H29" s="11">
        <v>83809</v>
      </c>
      <c r="I29" s="11">
        <v>69444</v>
      </c>
      <c r="J29" s="11">
        <v>0</v>
      </c>
      <c r="K29" s="11">
        <f>F29-I29-J29</f>
        <v>153324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5000</v>
      </c>
      <c r="F30" s="11">
        <f>G30+H30</f>
        <v>1378</v>
      </c>
      <c r="G30" s="11">
        <v>0</v>
      </c>
      <c r="H30" s="11">
        <v>1378</v>
      </c>
      <c r="I30" s="11">
        <v>1378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209</v>
      </c>
      <c r="B31" s="10" t="s">
        <v>83</v>
      </c>
      <c r="C31" s="10" t="s">
        <v>84</v>
      </c>
      <c r="D31" s="11">
        <f>D32+D36</f>
        <v>1989000</v>
      </c>
      <c r="E31" s="11">
        <f>E32+E36</f>
        <v>1511000</v>
      </c>
      <c r="F31" s="11">
        <f>G31+H31</f>
        <v>1590961</v>
      </c>
      <c r="G31" s="11">
        <f>G32+G36</f>
        <v>70981</v>
      </c>
      <c r="H31" s="11">
        <f>H32+H36</f>
        <v>1519980</v>
      </c>
      <c r="I31" s="11">
        <f>I32+I36</f>
        <v>1510527</v>
      </c>
      <c r="J31" s="11">
        <f>J32+J36</f>
        <v>0</v>
      </c>
      <c r="K31" s="11">
        <f>F31-I31-J31</f>
        <v>80434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1960000</v>
      </c>
      <c r="E32" s="11">
        <f>+E33+E34+E35</f>
        <v>1482000</v>
      </c>
      <c r="F32" s="11">
        <f>G32+H32</f>
        <v>1482000</v>
      </c>
      <c r="G32" s="11">
        <f>+G33+G34+G35</f>
        <v>0</v>
      </c>
      <c r="H32" s="11">
        <f>+H33+H34+H35</f>
        <v>1482000</v>
      </c>
      <c r="I32" s="11">
        <f>+I33+I34+I35</f>
        <v>1482000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210</v>
      </c>
      <c r="B33" s="10" t="s">
        <v>89</v>
      </c>
      <c r="C33" s="10" t="s">
        <v>90</v>
      </c>
      <c r="D33" s="11">
        <v>733000</v>
      </c>
      <c r="E33" s="11">
        <v>551000</v>
      </c>
      <c r="F33" s="11">
        <f>G33+H33</f>
        <v>551000</v>
      </c>
      <c r="G33" s="11">
        <v>0</v>
      </c>
      <c r="H33" s="11">
        <v>551000</v>
      </c>
      <c r="I33" s="11">
        <v>551000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211</v>
      </c>
      <c r="B34" s="10" t="s">
        <v>92</v>
      </c>
      <c r="C34" s="10" t="s">
        <v>93</v>
      </c>
      <c r="D34" s="11">
        <v>10000</v>
      </c>
      <c r="E34" s="11">
        <v>9000</v>
      </c>
      <c r="F34" s="11">
        <f>G34+H34</f>
        <v>9000</v>
      </c>
      <c r="G34" s="11">
        <v>0</v>
      </c>
      <c r="H34" s="11">
        <v>9000</v>
      </c>
      <c r="I34" s="11">
        <v>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1217000</v>
      </c>
      <c r="E35" s="11">
        <v>922000</v>
      </c>
      <c r="F35" s="11">
        <f>G35+H35</f>
        <v>922000</v>
      </c>
      <c r="G35" s="11">
        <v>0</v>
      </c>
      <c r="H35" s="11">
        <v>922000</v>
      </c>
      <c r="I35" s="11">
        <v>922000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212</v>
      </c>
      <c r="B36" s="10" t="s">
        <v>98</v>
      </c>
      <c r="C36" s="10" t="s">
        <v>99</v>
      </c>
      <c r="D36" s="11">
        <f>D37+D40+D41</f>
        <v>29000</v>
      </c>
      <c r="E36" s="11">
        <f>E37+E40+E41</f>
        <v>29000</v>
      </c>
      <c r="F36" s="11">
        <f>G36+H36</f>
        <v>108961</v>
      </c>
      <c r="G36" s="11">
        <f>G37+G40+G41</f>
        <v>70981</v>
      </c>
      <c r="H36" s="11">
        <f>H37+H40+H41</f>
        <v>37980</v>
      </c>
      <c r="I36" s="11">
        <f>I37+I40+I41</f>
        <v>28527</v>
      </c>
      <c r="J36" s="11">
        <f>J37+J40+J41</f>
        <v>0</v>
      </c>
      <c r="K36" s="11">
        <f>F36-I36-J36</f>
        <v>80434</v>
      </c>
    </row>
    <row r="37" spans="1:11" s="6" customFormat="1" ht="22.5" x14ac:dyDescent="0.25">
      <c r="A37" s="10" t="s">
        <v>213</v>
      </c>
      <c r="B37" s="10" t="s">
        <v>101</v>
      </c>
      <c r="C37" s="10" t="s">
        <v>102</v>
      </c>
      <c r="D37" s="11">
        <f>D38+D39</f>
        <v>26000</v>
      </c>
      <c r="E37" s="11">
        <f>E38+E39</f>
        <v>26000</v>
      </c>
      <c r="F37" s="11">
        <f>G37+H37</f>
        <v>107539</v>
      </c>
      <c r="G37" s="11">
        <f>G38+G39</f>
        <v>70670</v>
      </c>
      <c r="H37" s="11">
        <f>H38+H39</f>
        <v>36869</v>
      </c>
      <c r="I37" s="11">
        <f>I38+I39</f>
        <v>27317</v>
      </c>
      <c r="J37" s="11">
        <f>J38+J39</f>
        <v>0</v>
      </c>
      <c r="K37" s="11">
        <f>F37-I37-J37</f>
        <v>80222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25000</v>
      </c>
      <c r="E38" s="11">
        <v>25000</v>
      </c>
      <c r="F38" s="11">
        <f>G38+H38</f>
        <v>105951</v>
      </c>
      <c r="G38" s="11">
        <v>70231</v>
      </c>
      <c r="H38" s="11">
        <v>35720</v>
      </c>
      <c r="I38" s="11">
        <v>26509</v>
      </c>
      <c r="J38" s="11">
        <v>0</v>
      </c>
      <c r="K38" s="11">
        <f>F38-I38-J38</f>
        <v>79442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f>G39+H39</f>
        <v>1588</v>
      </c>
      <c r="G39" s="11">
        <v>439</v>
      </c>
      <c r="H39" s="11">
        <v>1149</v>
      </c>
      <c r="I39" s="11">
        <v>808</v>
      </c>
      <c r="J39" s="11">
        <v>0</v>
      </c>
      <c r="K39" s="11">
        <f>F39-I39-J39</f>
        <v>780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26</v>
      </c>
      <c r="G40" s="11">
        <v>0</v>
      </c>
      <c r="H40" s="11">
        <v>26</v>
      </c>
      <c r="I40" s="11">
        <v>26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1396</v>
      </c>
      <c r="G41" s="11">
        <v>311</v>
      </c>
      <c r="H41" s="11">
        <v>1085</v>
      </c>
      <c r="I41" s="11">
        <v>1184</v>
      </c>
      <c r="J41" s="11">
        <v>0</v>
      </c>
      <c r="K41" s="11">
        <f>F41-I41-J41</f>
        <v>212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10000</v>
      </c>
      <c r="F42" s="11">
        <f>G42+H42</f>
        <v>7419</v>
      </c>
      <c r="G42" s="11">
        <f>G43</f>
        <v>0</v>
      </c>
      <c r="H42" s="11">
        <f>H43</f>
        <v>7419</v>
      </c>
      <c r="I42" s="11">
        <f>I43</f>
        <v>7419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10000</v>
      </c>
      <c r="F43" s="11">
        <f>G43+H43</f>
        <v>7419</v>
      </c>
      <c r="G43" s="11">
        <f>G44</f>
        <v>0</v>
      </c>
      <c r="H43" s="11">
        <f>H44</f>
        <v>7419</v>
      </c>
      <c r="I43" s="11">
        <f>I44</f>
        <v>7419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10000</v>
      </c>
      <c r="F44" s="11">
        <f>G44+H44</f>
        <v>7419</v>
      </c>
      <c r="G44" s="11">
        <v>0</v>
      </c>
      <c r="H44" s="11">
        <v>7419</v>
      </c>
      <c r="I44" s="11">
        <v>7419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-550</v>
      </c>
      <c r="E45" s="11">
        <f>E46+E50</f>
        <v>29450</v>
      </c>
      <c r="F45" s="11">
        <f>G45+H45</f>
        <v>1042038</v>
      </c>
      <c r="G45" s="11">
        <f>G46+G50</f>
        <v>912489</v>
      </c>
      <c r="H45" s="11">
        <f>H46+H50</f>
        <v>129549</v>
      </c>
      <c r="I45" s="11">
        <f>I46+I50</f>
        <v>154088</v>
      </c>
      <c r="J45" s="11">
        <f>J46+J50</f>
        <v>0</v>
      </c>
      <c r="K45" s="11">
        <f>F45-I45-J45</f>
        <v>887950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15000</v>
      </c>
      <c r="E46" s="11">
        <f>E47</f>
        <v>15000</v>
      </c>
      <c r="F46" s="11">
        <f>G46+H46</f>
        <v>71869</v>
      </c>
      <c r="G46" s="11">
        <f>G47</f>
        <v>39345</v>
      </c>
      <c r="H46" s="11">
        <f>H47</f>
        <v>32524</v>
      </c>
      <c r="I46" s="11">
        <f>I47</f>
        <v>19886</v>
      </c>
      <c r="J46" s="11">
        <f>J47</f>
        <v>0</v>
      </c>
      <c r="K46" s="11">
        <f>F46-I46-J46</f>
        <v>51983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15000</v>
      </c>
      <c r="E47" s="11">
        <f>+E48</f>
        <v>15000</v>
      </c>
      <c r="F47" s="11">
        <f>G47+H47</f>
        <v>71869</v>
      </c>
      <c r="G47" s="11">
        <f>+G48</f>
        <v>39345</v>
      </c>
      <c r="H47" s="11">
        <f>+H48</f>
        <v>32524</v>
      </c>
      <c r="I47" s="11">
        <f>+I48</f>
        <v>19886</v>
      </c>
      <c r="J47" s="11">
        <f>+J48</f>
        <v>0</v>
      </c>
      <c r="K47" s="11">
        <f>F47-I47-J47</f>
        <v>51983</v>
      </c>
    </row>
    <row r="48" spans="1:11" s="6" customFormat="1" x14ac:dyDescent="0.25">
      <c r="A48" s="10" t="s">
        <v>214</v>
      </c>
      <c r="B48" s="10" t="s">
        <v>134</v>
      </c>
      <c r="C48" s="10" t="s">
        <v>135</v>
      </c>
      <c r="D48" s="11">
        <f>+D49</f>
        <v>15000</v>
      </c>
      <c r="E48" s="11">
        <f>+E49</f>
        <v>15000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19886</v>
      </c>
      <c r="J48" s="11">
        <f>+J49</f>
        <v>0</v>
      </c>
      <c r="K48" s="11">
        <f>F48-I48-J48</f>
        <v>51983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15000</v>
      </c>
      <c r="E49" s="11">
        <v>15000</v>
      </c>
      <c r="F49" s="11">
        <f>G49+H49</f>
        <v>71869</v>
      </c>
      <c r="G49" s="11">
        <v>39345</v>
      </c>
      <c r="H49" s="11">
        <v>32524</v>
      </c>
      <c r="I49" s="11">
        <v>19886</v>
      </c>
      <c r="J49" s="11">
        <v>0</v>
      </c>
      <c r="K49" s="11">
        <f>F49-I49-J49</f>
        <v>51983</v>
      </c>
    </row>
    <row r="50" spans="1:11" s="6" customFormat="1" ht="22.5" x14ac:dyDescent="0.25">
      <c r="A50" s="10" t="s">
        <v>215</v>
      </c>
      <c r="B50" s="10" t="s">
        <v>140</v>
      </c>
      <c r="C50" s="10" t="s">
        <v>141</v>
      </c>
      <c r="D50" s="11">
        <f>+D51+D54+D56</f>
        <v>-15550</v>
      </c>
      <c r="E50" s="11">
        <f>+E51+E54+E56</f>
        <v>14450</v>
      </c>
      <c r="F50" s="11">
        <f>G50+H50</f>
        <v>970169</v>
      </c>
      <c r="G50" s="11">
        <f>+G51+G54+G56</f>
        <v>873144</v>
      </c>
      <c r="H50" s="11">
        <f>+H51+H54+H56</f>
        <v>97025</v>
      </c>
      <c r="I50" s="11">
        <f>+I51+I54+I56</f>
        <v>134202</v>
      </c>
      <c r="J50" s="11">
        <f>+J51+J54+J56</f>
        <v>0</v>
      </c>
      <c r="K50" s="11">
        <f>F50-I50-J50</f>
        <v>835967</v>
      </c>
    </row>
    <row r="51" spans="1:11" s="6" customFormat="1" ht="22.5" x14ac:dyDescent="0.25">
      <c r="A51" s="10" t="s">
        <v>216</v>
      </c>
      <c r="B51" s="10" t="s">
        <v>143</v>
      </c>
      <c r="C51" s="10" t="s">
        <v>144</v>
      </c>
      <c r="D51" s="11">
        <f>D52</f>
        <v>76781</v>
      </c>
      <c r="E51" s="11">
        <f>E52</f>
        <v>76781</v>
      </c>
      <c r="F51" s="11">
        <f>G51+H51</f>
        <v>845924</v>
      </c>
      <c r="G51" s="11">
        <f>G52</f>
        <v>822570</v>
      </c>
      <c r="H51" s="11">
        <f>H52</f>
        <v>23354</v>
      </c>
      <c r="I51" s="11">
        <f>I52</f>
        <v>65067</v>
      </c>
      <c r="J51" s="11">
        <f>J52</f>
        <v>0</v>
      </c>
      <c r="K51" s="11">
        <f>F51-I51-J51</f>
        <v>780857</v>
      </c>
    </row>
    <row r="52" spans="1:11" s="6" customFormat="1" ht="22.5" x14ac:dyDescent="0.25">
      <c r="A52" s="10" t="s">
        <v>217</v>
      </c>
      <c r="B52" s="10" t="s">
        <v>146</v>
      </c>
      <c r="C52" s="10" t="s">
        <v>147</v>
      </c>
      <c r="D52" s="11">
        <f>D53</f>
        <v>76781</v>
      </c>
      <c r="E52" s="11">
        <f>E53</f>
        <v>76781</v>
      </c>
      <c r="F52" s="11">
        <f>G52+H52</f>
        <v>845924</v>
      </c>
      <c r="G52" s="11">
        <f>G53</f>
        <v>822570</v>
      </c>
      <c r="H52" s="11">
        <f>H53</f>
        <v>23354</v>
      </c>
      <c r="I52" s="11">
        <f>I53</f>
        <v>65067</v>
      </c>
      <c r="J52" s="11">
        <f>J53</f>
        <v>0</v>
      </c>
      <c r="K52" s="11">
        <f>F52-I52-J52</f>
        <v>780857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76781</v>
      </c>
      <c r="E53" s="11">
        <v>76781</v>
      </c>
      <c r="F53" s="11">
        <f>G53+H53</f>
        <v>845924</v>
      </c>
      <c r="G53" s="11">
        <v>822570</v>
      </c>
      <c r="H53" s="11">
        <v>23354</v>
      </c>
      <c r="I53" s="11">
        <v>65067</v>
      </c>
      <c r="J53" s="11">
        <v>0</v>
      </c>
      <c r="K53" s="11">
        <f>F53-I53-J53</f>
        <v>780857</v>
      </c>
    </row>
    <row r="54" spans="1:11" s="6" customFormat="1" ht="33" x14ac:dyDescent="0.25">
      <c r="A54" s="10" t="s">
        <v>218</v>
      </c>
      <c r="B54" s="10" t="s">
        <v>152</v>
      </c>
      <c r="C54" s="10" t="s">
        <v>153</v>
      </c>
      <c r="D54" s="11">
        <f>+D55</f>
        <v>70000</v>
      </c>
      <c r="E54" s="11">
        <f>+E55</f>
        <v>70000</v>
      </c>
      <c r="F54" s="11">
        <f>G54+H54</f>
        <v>124245</v>
      </c>
      <c r="G54" s="11">
        <f>+G55</f>
        <v>50574</v>
      </c>
      <c r="H54" s="11">
        <f>+H55</f>
        <v>73671</v>
      </c>
      <c r="I54" s="11">
        <f>+I55</f>
        <v>69135</v>
      </c>
      <c r="J54" s="11">
        <f>+J55</f>
        <v>0</v>
      </c>
      <c r="K54" s="11">
        <f>F54-I54-J54</f>
        <v>55110</v>
      </c>
    </row>
    <row r="55" spans="1:11" s="6" customFormat="1" x14ac:dyDescent="0.25">
      <c r="A55" s="10" t="s">
        <v>219</v>
      </c>
      <c r="B55" s="10" t="s">
        <v>155</v>
      </c>
      <c r="C55" s="10" t="s">
        <v>156</v>
      </c>
      <c r="D55" s="11">
        <v>70000</v>
      </c>
      <c r="E55" s="11">
        <v>70000</v>
      </c>
      <c r="F55" s="11">
        <f>G55+H55</f>
        <v>124245</v>
      </c>
      <c r="G55" s="11">
        <v>50574</v>
      </c>
      <c r="H55" s="11">
        <v>73671</v>
      </c>
      <c r="I55" s="11">
        <v>69135</v>
      </c>
      <c r="J55" s="11">
        <v>0</v>
      </c>
      <c r="K55" s="11">
        <f>F55-I55-J55</f>
        <v>55110</v>
      </c>
    </row>
    <row r="56" spans="1:11" s="6" customFormat="1" ht="22.5" x14ac:dyDescent="0.25">
      <c r="A56" s="10" t="s">
        <v>220</v>
      </c>
      <c r="B56" s="10" t="s">
        <v>221</v>
      </c>
      <c r="C56" s="10" t="s">
        <v>222</v>
      </c>
      <c r="D56" s="11">
        <f>+D57</f>
        <v>-162331</v>
      </c>
      <c r="E56" s="11">
        <f>+E57</f>
        <v>-132331</v>
      </c>
      <c r="F56" s="11">
        <f>G56+H56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223</v>
      </c>
      <c r="B57" s="10" t="s">
        <v>158</v>
      </c>
      <c r="C57" s="10" t="s">
        <v>159</v>
      </c>
      <c r="D57" s="11">
        <v>-162331</v>
      </c>
      <c r="E57" s="11">
        <v>-132331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224</v>
      </c>
      <c r="B58" s="10" t="s">
        <v>173</v>
      </c>
      <c r="C58" s="10" t="s">
        <v>174</v>
      </c>
      <c r="D58" s="11">
        <f>D59</f>
        <v>175000</v>
      </c>
      <c r="E58" s="11">
        <f>E59</f>
        <v>160960</v>
      </c>
      <c r="F58" s="11">
        <f>G58+H58</f>
        <v>960</v>
      </c>
      <c r="G58" s="11">
        <f>G59</f>
        <v>0</v>
      </c>
      <c r="H58" s="11">
        <f>H59</f>
        <v>960</v>
      </c>
      <c r="I58" s="11">
        <f>I59</f>
        <v>960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225</v>
      </c>
      <c r="B59" s="10" t="s">
        <v>176</v>
      </c>
      <c r="C59" s="10" t="s">
        <v>177</v>
      </c>
      <c r="D59" s="11">
        <f>D60+D62</f>
        <v>175000</v>
      </c>
      <c r="E59" s="11">
        <f>E60+E62</f>
        <v>160960</v>
      </c>
      <c r="F59" s="11">
        <f>G59+H59</f>
        <v>960</v>
      </c>
      <c r="G59" s="11">
        <f>G60+G62</f>
        <v>0</v>
      </c>
      <c r="H59" s="11">
        <f>H60+H62</f>
        <v>960</v>
      </c>
      <c r="I59" s="11">
        <f>I60+I62</f>
        <v>960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226</v>
      </c>
      <c r="B60" s="10" t="s">
        <v>179</v>
      </c>
      <c r="C60" s="10" t="s">
        <v>180</v>
      </c>
      <c r="D60" s="11">
        <f>+D61</f>
        <v>15000</v>
      </c>
      <c r="E60" s="11">
        <f>+E61</f>
        <v>960</v>
      </c>
      <c r="F60" s="11">
        <f>G60+H60</f>
        <v>960</v>
      </c>
      <c r="G60" s="11">
        <f>+G61</f>
        <v>0</v>
      </c>
      <c r="H60" s="11">
        <f>+H61</f>
        <v>960</v>
      </c>
      <c r="I60" s="11">
        <f>+I61</f>
        <v>960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166</v>
      </c>
      <c r="B61" s="10" t="s">
        <v>185</v>
      </c>
      <c r="C61" s="10" t="s">
        <v>186</v>
      </c>
      <c r="D61" s="11">
        <v>15000</v>
      </c>
      <c r="E61" s="11">
        <v>960</v>
      </c>
      <c r="F61" s="11">
        <f>G61+H61</f>
        <v>960</v>
      </c>
      <c r="G61" s="11">
        <v>0</v>
      </c>
      <c r="H61" s="11">
        <v>960</v>
      </c>
      <c r="I61" s="11">
        <v>960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181</v>
      </c>
      <c r="B62" s="10" t="s">
        <v>191</v>
      </c>
      <c r="C62" s="10" t="s">
        <v>192</v>
      </c>
      <c r="D62" s="11">
        <f>+D63</f>
        <v>160000</v>
      </c>
      <c r="E62" s="11">
        <f>+E63</f>
        <v>160000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227</v>
      </c>
      <c r="B63" s="10" t="s">
        <v>194</v>
      </c>
      <c r="C63" s="10" t="s">
        <v>195</v>
      </c>
      <c r="D63" s="11">
        <v>160000</v>
      </c>
      <c r="E63" s="11">
        <v>160000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199</v>
      </c>
      <c r="B65" s="13"/>
      <c r="C65" s="13"/>
      <c r="D65" s="13"/>
      <c r="E65" s="13" t="s">
        <v>201</v>
      </c>
      <c r="F65" s="13"/>
      <c r="G65" s="13"/>
      <c r="H65" s="13"/>
      <c r="I65" s="13" t="s">
        <v>202</v>
      </c>
      <c r="J65" s="13"/>
      <c r="K65" s="13"/>
      <c r="L65" s="13"/>
    </row>
    <row r="66" spans="1:12" x14ac:dyDescent="0.25">
      <c r="A66" s="3" t="s">
        <v>200</v>
      </c>
      <c r="B66" s="3"/>
      <c r="C66" s="3"/>
      <c r="D66" s="3"/>
      <c r="E66" s="3" t="s">
        <v>201</v>
      </c>
      <c r="F66" s="3"/>
      <c r="G66" s="3"/>
      <c r="H66" s="3"/>
      <c r="I66" s="3" t="s">
        <v>203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229</v>
      </c>
      <c r="C11" s="10" t="s">
        <v>21</v>
      </c>
      <c r="D11" s="11">
        <f>D12+D17+D20</f>
        <v>2211831</v>
      </c>
      <c r="E11" s="11">
        <f>E12+E17+E20</f>
        <v>2181831</v>
      </c>
      <c r="F11" s="11">
        <f>G11+H11</f>
        <v>173143</v>
      </c>
      <c r="G11" s="11">
        <f>G12+G17+G20</f>
        <v>0</v>
      </c>
      <c r="H11" s="11">
        <f>H12+H17+H20</f>
        <v>173143</v>
      </c>
      <c r="I11" s="11">
        <f>I12+I17+I20</f>
        <v>173143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162331</v>
      </c>
      <c r="E12" s="11">
        <f>+E13</f>
        <v>132331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230</v>
      </c>
      <c r="B13" s="10" t="s">
        <v>125</v>
      </c>
      <c r="C13" s="10" t="s">
        <v>126</v>
      </c>
      <c r="D13" s="11">
        <f>+D14</f>
        <v>162331</v>
      </c>
      <c r="E13" s="11">
        <f>+E14</f>
        <v>132331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206</v>
      </c>
      <c r="B14" s="10" t="s">
        <v>140</v>
      </c>
      <c r="C14" s="10" t="s">
        <v>141</v>
      </c>
      <c r="D14" s="11">
        <f>+D15</f>
        <v>162331</v>
      </c>
      <c r="E14" s="11">
        <f>+E15</f>
        <v>132331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231</v>
      </c>
      <c r="B15" s="10" t="s">
        <v>221</v>
      </c>
      <c r="C15" s="10" t="s">
        <v>222</v>
      </c>
      <c r="D15" s="11">
        <f>+D16</f>
        <v>162331</v>
      </c>
      <c r="E15" s="11">
        <f>+E16</f>
        <v>132331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232</v>
      </c>
      <c r="B16" s="10" t="s">
        <v>161</v>
      </c>
      <c r="C16" s="10" t="s">
        <v>162</v>
      </c>
      <c r="D16" s="11">
        <v>162331</v>
      </c>
      <c r="E16" s="11">
        <v>132331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173143</v>
      </c>
      <c r="G17" s="11">
        <f>G18</f>
        <v>0</v>
      </c>
      <c r="H17" s="11">
        <f>H18</f>
        <v>173143</v>
      </c>
      <c r="I17" s="11">
        <f>I18</f>
        <v>173143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173143</v>
      </c>
      <c r="G18" s="11">
        <f>+G19</f>
        <v>0</v>
      </c>
      <c r="H18" s="11">
        <f>+H19</f>
        <v>173143</v>
      </c>
      <c r="I18" s="11">
        <f>+I19</f>
        <v>173143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173143</v>
      </c>
      <c r="G19" s="11">
        <v>0</v>
      </c>
      <c r="H19" s="11">
        <v>173143</v>
      </c>
      <c r="I19" s="11">
        <v>173143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211</v>
      </c>
      <c r="B20" s="10" t="s">
        <v>173</v>
      </c>
      <c r="C20" s="10" t="s">
        <v>174</v>
      </c>
      <c r="D20" s="11">
        <f>D21</f>
        <v>2049500</v>
      </c>
      <c r="E20" s="11">
        <f>E21</f>
        <v>2049500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D22+D25</f>
        <v>2049500</v>
      </c>
      <c r="E21" s="11">
        <f>E22+E25</f>
        <v>2049500</v>
      </c>
      <c r="F21" s="11">
        <f>G21+H21</f>
        <v>0</v>
      </c>
      <c r="G21" s="11">
        <f>G22+G25</f>
        <v>0</v>
      </c>
      <c r="H21" s="11">
        <f>H22+H25</f>
        <v>0</v>
      </c>
      <c r="I21" s="11">
        <f>I22+I25</f>
        <v>0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179</v>
      </c>
      <c r="C22" s="10" t="s">
        <v>180</v>
      </c>
      <c r="D22" s="11">
        <f>+D23+D24</f>
        <v>1550000</v>
      </c>
      <c r="E22" s="11">
        <f>+E23+E24</f>
        <v>1550000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212</v>
      </c>
      <c r="B23" s="10" t="s">
        <v>182</v>
      </c>
      <c r="C23" s="10" t="s">
        <v>183</v>
      </c>
      <c r="D23" s="11">
        <v>50000</v>
      </c>
      <c r="E23" s="11">
        <v>50000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233</v>
      </c>
      <c r="B24" s="10" t="s">
        <v>188</v>
      </c>
      <c r="C24" s="10" t="s">
        <v>189</v>
      </c>
      <c r="D24" s="11">
        <v>1500000</v>
      </c>
      <c r="E24" s="11">
        <v>1500000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234</v>
      </c>
      <c r="B25" s="10" t="s">
        <v>191</v>
      </c>
      <c r="C25" s="10" t="s">
        <v>192</v>
      </c>
      <c r="D25" s="11">
        <f>+D26</f>
        <v>499500</v>
      </c>
      <c r="E25" s="11">
        <f>+E26</f>
        <v>499500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219</v>
      </c>
      <c r="B26" s="10" t="s">
        <v>197</v>
      </c>
      <c r="C26" s="10" t="s">
        <v>198</v>
      </c>
      <c r="D26" s="11">
        <v>499500</v>
      </c>
      <c r="E26" s="11">
        <v>499500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199</v>
      </c>
      <c r="B28" s="13"/>
      <c r="C28" s="13"/>
      <c r="D28" s="13"/>
      <c r="E28" s="13" t="s">
        <v>201</v>
      </c>
      <c r="F28" s="13"/>
      <c r="G28" s="13"/>
      <c r="H28" s="13"/>
      <c r="I28" s="13" t="s">
        <v>202</v>
      </c>
      <c r="J28" s="13"/>
      <c r="K28" s="13"/>
      <c r="L28" s="13"/>
    </row>
    <row r="29" spans="1:12" x14ac:dyDescent="0.25">
      <c r="A29" s="3" t="s">
        <v>200</v>
      </c>
      <c r="B29" s="3"/>
      <c r="C29" s="3"/>
      <c r="D29" s="3"/>
      <c r="E29" s="3" t="s">
        <v>201</v>
      </c>
      <c r="F29" s="3"/>
      <c r="G29" s="3"/>
      <c r="H29" s="3"/>
      <c r="I29" s="3" t="s">
        <v>203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2023-09-20T09:53:46Z</dcterms:created>
  <dcterms:modified xsi:type="dcterms:W3CDTF">2023-09-20T09:53:50Z</dcterms:modified>
</cp:coreProperties>
</file>