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36D53FDF-AD85-4A7B-8CD1-E2DDC6C1FE0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F14" i="1"/>
  <c r="J14" i="1"/>
  <c r="J13" i="1" s="1"/>
  <c r="D15" i="1"/>
  <c r="D14" i="1" s="1"/>
  <c r="D13" i="1" s="1"/>
  <c r="E15" i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F13" i="1" s="1"/>
  <c r="G17" i="1"/>
  <c r="H17" i="1"/>
  <c r="I17" i="1"/>
  <c r="K17" i="1" s="1"/>
  <c r="J17" i="1"/>
  <c r="L17" i="1"/>
  <c r="K18" i="1"/>
  <c r="H19" i="1"/>
  <c r="D20" i="1"/>
  <c r="D19" i="1" s="1"/>
  <c r="G20" i="1"/>
  <c r="G19" i="1" s="1"/>
  <c r="H20" i="1"/>
  <c r="L20" i="1"/>
  <c r="L19" i="1" s="1"/>
  <c r="D21" i="1"/>
  <c r="E21" i="1"/>
  <c r="E20" i="1" s="1"/>
  <c r="E19" i="1" s="1"/>
  <c r="F21" i="1"/>
  <c r="F20" i="1" s="1"/>
  <c r="F19" i="1" s="1"/>
  <c r="G21" i="1"/>
  <c r="H21" i="1"/>
  <c r="I21" i="1"/>
  <c r="I20" i="1" s="1"/>
  <c r="J21" i="1"/>
  <c r="J20" i="1" s="1"/>
  <c r="J19" i="1" s="1"/>
  <c r="K21" i="1"/>
  <c r="L21" i="1"/>
  <c r="K22" i="1"/>
  <c r="K23" i="1"/>
  <c r="G25" i="1"/>
  <c r="J25" i="1"/>
  <c r="D26" i="1"/>
  <c r="D25" i="1" s="1"/>
  <c r="E26" i="1"/>
  <c r="E25" i="1" s="1"/>
  <c r="F26" i="1"/>
  <c r="F25" i="1" s="1"/>
  <c r="G26" i="1"/>
  <c r="H26" i="1"/>
  <c r="H25" i="1" s="1"/>
  <c r="H24" i="1" s="1"/>
  <c r="I26" i="1"/>
  <c r="I25" i="1" s="1"/>
  <c r="J26" i="1"/>
  <c r="L26" i="1"/>
  <c r="L25" i="1" s="1"/>
  <c r="K27" i="1"/>
  <c r="K28" i="1"/>
  <c r="D30" i="1"/>
  <c r="D29" i="1" s="1"/>
  <c r="E30" i="1"/>
  <c r="E29" i="1" s="1"/>
  <c r="F30" i="1"/>
  <c r="G30" i="1"/>
  <c r="H30" i="1"/>
  <c r="H29" i="1" s="1"/>
  <c r="I30" i="1"/>
  <c r="K30" i="1" s="1"/>
  <c r="J30" i="1"/>
  <c r="J29" i="1" s="1"/>
  <c r="L30" i="1"/>
  <c r="L29" i="1" s="1"/>
  <c r="K31" i="1"/>
  <c r="K32" i="1"/>
  <c r="D33" i="1"/>
  <c r="E33" i="1"/>
  <c r="F33" i="1"/>
  <c r="F29" i="1" s="1"/>
  <c r="G33" i="1"/>
  <c r="G29" i="1" s="1"/>
  <c r="H33" i="1"/>
  <c r="I33" i="1"/>
  <c r="K33" i="1" s="1"/>
  <c r="J33" i="1"/>
  <c r="L33" i="1"/>
  <c r="K34" i="1"/>
  <c r="K35" i="1"/>
  <c r="D36" i="1"/>
  <c r="L36" i="1"/>
  <c r="K37" i="1"/>
  <c r="D38" i="1"/>
  <c r="E38" i="1"/>
  <c r="E36" i="1" s="1"/>
  <c r="F38" i="1"/>
  <c r="G38" i="1"/>
  <c r="H38" i="1"/>
  <c r="H36" i="1" s="1"/>
  <c r="I38" i="1"/>
  <c r="K38" i="1" s="1"/>
  <c r="J38" i="1"/>
  <c r="J36" i="1" s="1"/>
  <c r="L38" i="1"/>
  <c r="K39" i="1"/>
  <c r="D40" i="1"/>
  <c r="E40" i="1"/>
  <c r="F40" i="1"/>
  <c r="F36" i="1" s="1"/>
  <c r="G40" i="1"/>
  <c r="G36" i="1" s="1"/>
  <c r="H40" i="1"/>
  <c r="I40" i="1"/>
  <c r="J40" i="1"/>
  <c r="K40" i="1"/>
  <c r="L40" i="1"/>
  <c r="K41" i="1"/>
  <c r="D42" i="1"/>
  <c r="E42" i="1"/>
  <c r="F42" i="1"/>
  <c r="G42" i="1"/>
  <c r="H42" i="1"/>
  <c r="I42" i="1"/>
  <c r="K42" i="1" s="1"/>
  <c r="J42" i="1"/>
  <c r="L42" i="1"/>
  <c r="K43" i="1"/>
  <c r="F45" i="1"/>
  <c r="G45" i="1"/>
  <c r="D46" i="1"/>
  <c r="D45" i="1" s="1"/>
  <c r="D44" i="1" s="1"/>
  <c r="E46" i="1"/>
  <c r="E45" i="1" s="1"/>
  <c r="E44" i="1" s="1"/>
  <c r="F46" i="1"/>
  <c r="G46" i="1"/>
  <c r="H46" i="1"/>
  <c r="H45" i="1" s="1"/>
  <c r="H44" i="1" s="1"/>
  <c r="I46" i="1"/>
  <c r="K46" i="1" s="1"/>
  <c r="J46" i="1"/>
  <c r="J45" i="1" s="1"/>
  <c r="L46" i="1"/>
  <c r="L45" i="1" s="1"/>
  <c r="K47" i="1"/>
  <c r="K48" i="1"/>
  <c r="K49" i="1"/>
  <c r="K50" i="1"/>
  <c r="E51" i="1"/>
  <c r="H51" i="1"/>
  <c r="I51" i="1"/>
  <c r="D52" i="1"/>
  <c r="D51" i="1" s="1"/>
  <c r="E52" i="1"/>
  <c r="F52" i="1"/>
  <c r="F51" i="1" s="1"/>
  <c r="G52" i="1"/>
  <c r="G51" i="1" s="1"/>
  <c r="G44" i="1" s="1"/>
  <c r="H52" i="1"/>
  <c r="I52" i="1"/>
  <c r="J52" i="1"/>
  <c r="J51" i="1" s="1"/>
  <c r="K51" i="1" s="1"/>
  <c r="K52" i="1"/>
  <c r="L52" i="1"/>
  <c r="L51" i="1" s="1"/>
  <c r="K53" i="1"/>
  <c r="K54" i="1"/>
  <c r="D56" i="1"/>
  <c r="H56" i="1"/>
  <c r="L56" i="1"/>
  <c r="D57" i="1"/>
  <c r="E57" i="1"/>
  <c r="E56" i="1" s="1"/>
  <c r="F57" i="1"/>
  <c r="F56" i="1" s="1"/>
  <c r="G57" i="1"/>
  <c r="G56" i="1" s="1"/>
  <c r="G55" i="1" s="1"/>
  <c r="H57" i="1"/>
  <c r="I57" i="1"/>
  <c r="I56" i="1" s="1"/>
  <c r="J57" i="1"/>
  <c r="J56" i="1" s="1"/>
  <c r="J55" i="1" s="1"/>
  <c r="K57" i="1"/>
  <c r="L57" i="1"/>
  <c r="K58" i="1"/>
  <c r="D59" i="1"/>
  <c r="E59" i="1"/>
  <c r="F59" i="1"/>
  <c r="G59" i="1"/>
  <c r="H59" i="1"/>
  <c r="I59" i="1"/>
  <c r="K59" i="1" s="1"/>
  <c r="J59" i="1"/>
  <c r="L59" i="1"/>
  <c r="K60" i="1"/>
  <c r="G61" i="1"/>
  <c r="D62" i="1"/>
  <c r="D61" i="1" s="1"/>
  <c r="D55" i="1" s="1"/>
  <c r="E62" i="1"/>
  <c r="E61" i="1" s="1"/>
  <c r="F62" i="1"/>
  <c r="F61" i="1" s="1"/>
  <c r="G62" i="1"/>
  <c r="H62" i="1"/>
  <c r="H61" i="1" s="1"/>
  <c r="I62" i="1"/>
  <c r="K62" i="1" s="1"/>
  <c r="J62" i="1"/>
  <c r="J61" i="1" s="1"/>
  <c r="L62" i="1"/>
  <c r="L61" i="1" s="1"/>
  <c r="L55" i="1" s="1"/>
  <c r="K63" i="1"/>
  <c r="K64" i="1"/>
  <c r="K65" i="1"/>
  <c r="K66" i="1"/>
  <c r="K67" i="1"/>
  <c r="K68" i="1"/>
  <c r="H55" i="1" l="1"/>
  <c r="H12" i="1" s="1"/>
  <c r="F24" i="1"/>
  <c r="F12" i="1" s="1"/>
  <c r="K56" i="1"/>
  <c r="E24" i="1"/>
  <c r="D24" i="1"/>
  <c r="D12" i="1" s="1"/>
  <c r="I19" i="1"/>
  <c r="K19" i="1" s="1"/>
  <c r="K20" i="1"/>
  <c r="L24" i="1"/>
  <c r="L12" i="1" s="1"/>
  <c r="J24" i="1"/>
  <c r="F55" i="1"/>
  <c r="L44" i="1"/>
  <c r="G24" i="1"/>
  <c r="G12" i="1" s="1"/>
  <c r="E55" i="1"/>
  <c r="E12" i="1" s="1"/>
  <c r="J44" i="1"/>
  <c r="J12" i="1" s="1"/>
  <c r="F44" i="1"/>
  <c r="K25" i="1"/>
  <c r="I14" i="1"/>
  <c r="I61" i="1"/>
  <c r="K61" i="1" s="1"/>
  <c r="I45" i="1"/>
  <c r="I29" i="1"/>
  <c r="K29" i="1" s="1"/>
  <c r="I36" i="1"/>
  <c r="K36" i="1" s="1"/>
  <c r="K26" i="1"/>
  <c r="K45" i="1" l="1"/>
  <c r="I44" i="1"/>
  <c r="K44" i="1" s="1"/>
  <c r="K14" i="1"/>
  <c r="I13" i="1"/>
  <c r="I24" i="1"/>
  <c r="K24" i="1" s="1"/>
  <c r="I55" i="1"/>
  <c r="K55" i="1" s="1"/>
  <c r="K13" i="1" l="1"/>
  <c r="I12" i="1"/>
  <c r="K12" i="1" s="1"/>
</calcChain>
</file>

<file path=xl/sharedStrings.xml><?xml version="1.0" encoding="utf-8"?>
<sst xmlns="http://schemas.openxmlformats.org/spreadsheetml/2006/main" count="197" uniqueCount="194">
  <si>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</si>
  <si>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</si>
  <si>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</si>
  <si>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</si>
  <si>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</si>
  <si>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</si>
  <si>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</si>
  <si>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</si>
  <si>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</si>
  <si>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</si>
  <si>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</si>
  <si>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</si>
  <si>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</si>
  <si>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</si>
  <si>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</si>
  <si>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</si>
  <si>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</si>
  <si>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</si>
  <si>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</si>
  <si>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</si>
  <si>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</si>
  <si>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</si>
  <si>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</si>
  <si>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</si>
  <si>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</si>
  <si>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</si>
  <si>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</si>
  <si>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</si>
  <si>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</si>
  <si>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</si>
  <si>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</si>
  <si>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</si>
  <si>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</si>
  <si>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</si>
  <si>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</si>
  <si>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</si>
  <si>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</si>
  <si>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</si>
  <si>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</si>
  <si>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</si>
  <si>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</si>
  <si>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</si>
  <si>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</si>
  <si>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</si>
  <si>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</si>
  <si>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</si>
  <si>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</si>
  <si>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</si>
  <si>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</si>
  <si>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</si>
  <si>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</si>
  <si>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</si>
  <si>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</si>
  <si>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</si>
  <si>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</si>
  <si>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</si>
  <si>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</si>
  <si>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</si>
  <si>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</si>
  <si>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</si>
  <si>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</si>
  <si>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</si>
  <si>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</si>
  <si>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</si>
  <si>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</si>
  <si>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</si>
  <si>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</si>
  <si>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</si>
  <si>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</si>
  <si>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</si>
  <si>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</si>
  <si>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</si>
  <si>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</si>
  <si>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</si>
  <si>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</si>
  <si>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</si>
  <si>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</si>
  <si>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</si>
  <si>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</si>
  <si>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</si>
  <si>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</si>
  <si>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</si>
  <si>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</si>
  <si>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</si>
  <si>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</si>
  <si>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</si>
  <si>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</si>
  <si>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</si>
  <si>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</si>
  <si>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</si>
  <si>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</si>
  <si>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</si>
  <si>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</si>
  <si>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</si>
  <si>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</si>
  <si>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</si>
  <si>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</si>
  <si>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</si>
  <si>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</si>
  <si>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</si>
  <si>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</si>
  <si>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</si>
  <si>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</si>
  <si>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</si>
  <si>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</si>
  <si>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</si>
  <si>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</si>
  <si>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</si>
  <si>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</si>
  <si>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</si>
  <si>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</si>
  <si>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</si>
  <si>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</si>
  <si>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</si>
  <si>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</si>
  <si>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</si>
  <si>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</si>
  <si>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</si>
  <si>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</si>
  <si>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</si>
  <si>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</si>
  <si>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</si>
  <si>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</si>
  <si>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</si>
  <si>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</si>
  <si>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</si>
  <si>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</si>
  <si>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</si>
  <si>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</si>
  <si>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</si>
  <si>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</si>
  <si>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</si>
  <si>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</si>
  <si>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</si>
  <si>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</si>
  <si>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</si>
  <si>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</si>
  <si>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</si>
  <si>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</si>
  <si>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</si>
  <si>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</si>
  <si>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</si>
  <si>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</si>
  <si>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</si>
  <si>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</si>
  <si>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</si>
  <si>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</si>
  <si>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</si>
  <si>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</si>
  <si>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</si>
  <si>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</si>
  <si>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</si>
  <si>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</si>
  <si>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</si>
  <si>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</si>
  <si>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</si>
  <si>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</si>
  <si>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inundaţii şi gheţuri</t>
  </si>
  <si>
    <t>80.02.01.06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</si>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</sst>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D13+D19+D24+D44+D55</f>
        <v>2367000</v>
      </c>
      <c r="E12" s="11">
        <f>E13+E19+E24+E44+E55</f>
        <v>1537000</v>
      </c>
      <c r="F12" s="11">
        <f>F13+F19+F24+F44+F55</f>
        <v>5019450</v>
      </c>
      <c r="G12" s="11">
        <f>G13+G19+G24+G44+G55</f>
        <v>2936404</v>
      </c>
      <c r="H12" s="11">
        <f>H13+H19+H24+H44+H55</f>
        <v>2936404</v>
      </c>
      <c r="I12" s="11">
        <f>I13+I19+I24+I44+I55</f>
        <v>2936404</v>
      </c>
      <c r="J12" s="11">
        <f>J13+J19+J24+J44+J55</f>
        <v>1061855</v>
      </c>
      <c r="K12" s="11">
        <f>I12-J12</f>
        <v>1874549</v>
      </c>
      <c r="L12" s="11">
        <f>L13+L19+L24+L44+L55</f>
        <v>1004528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75000</v>
      </c>
      <c r="E13" s="11">
        <f>E14+E17</f>
        <v>40000</v>
      </c>
      <c r="F13" s="11">
        <f>F14+F17</f>
        <v>1457000</v>
      </c>
      <c r="G13" s="11">
        <f>G14+G17</f>
        <v>700700</v>
      </c>
      <c r="H13" s="11">
        <f>H14+H17</f>
        <v>700700</v>
      </c>
      <c r="I13" s="11">
        <f>I14+I17</f>
        <v>700700</v>
      </c>
      <c r="J13" s="11">
        <f>J14+J17</f>
        <v>611230</v>
      </c>
      <c r="K13" s="11">
        <f>I13-J13</f>
        <v>89470</v>
      </c>
      <c r="L13" s="11">
        <f>L14+L17</f>
        <v>605382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75000</v>
      </c>
      <c r="E14" s="11">
        <f>E15</f>
        <v>40000</v>
      </c>
      <c r="F14" s="11">
        <f>F15</f>
        <v>1437000</v>
      </c>
      <c r="G14" s="11">
        <f>G15</f>
        <v>700700</v>
      </c>
      <c r="H14" s="11">
        <f>H15</f>
        <v>700700</v>
      </c>
      <c r="I14" s="11">
        <f>I15</f>
        <v>700700</v>
      </c>
      <c r="J14" s="11">
        <f>J15</f>
        <v>611230</v>
      </c>
      <c r="K14" s="11">
        <f>I14-J14</f>
        <v>89470</v>
      </c>
      <c r="L14" s="11">
        <f>L15</f>
        <v>605382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75000</v>
      </c>
      <c r="E15" s="11">
        <f>E16</f>
        <v>40000</v>
      </c>
      <c r="F15" s="11">
        <f>F16</f>
        <v>1437000</v>
      </c>
      <c r="G15" s="11">
        <f>G16</f>
        <v>700700</v>
      </c>
      <c r="H15" s="11">
        <f>H16</f>
        <v>700700</v>
      </c>
      <c r="I15" s="11">
        <f>I16</f>
        <v>700700</v>
      </c>
      <c r="J15" s="11">
        <f>J16</f>
        <v>611230</v>
      </c>
      <c r="K15" s="11">
        <f>I15-J15</f>
        <v>89470</v>
      </c>
      <c r="L15" s="11">
        <f>L16</f>
        <v>605382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75000</v>
      </c>
      <c r="E16" s="11">
        <v>40000</v>
      </c>
      <c r="F16" s="11">
        <v>1437000</v>
      </c>
      <c r="G16" s="11">
        <v>700700</v>
      </c>
      <c r="H16" s="11">
        <v>700700</v>
      </c>
      <c r="I16" s="11">
        <v>700700</v>
      </c>
      <c r="J16" s="11">
        <v>611230</v>
      </c>
      <c r="K16" s="11">
        <f>I16-J16</f>
        <v>89470</v>
      </c>
      <c r="L16" s="11">
        <v>605382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15500</v>
      </c>
      <c r="G19" s="11">
        <f>+G20</f>
        <v>15500</v>
      </c>
      <c r="H19" s="11">
        <f>+H20</f>
        <v>15500</v>
      </c>
      <c r="I19" s="11">
        <f>+I20</f>
        <v>15500</v>
      </c>
      <c r="J19" s="11">
        <f>+J20</f>
        <v>9956</v>
      </c>
      <c r="K19" s="11">
        <f>I19-J19</f>
        <v>5544</v>
      </c>
      <c r="L19" s="11">
        <f>+L20</f>
        <v>4966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15500</v>
      </c>
      <c r="G20" s="11">
        <f>G21+G23</f>
        <v>15500</v>
      </c>
      <c r="H20" s="11">
        <f>H21+H23</f>
        <v>15500</v>
      </c>
      <c r="I20" s="11">
        <f>I21+I23</f>
        <v>15500</v>
      </c>
      <c r="J20" s="11">
        <f>J21+J23</f>
        <v>9956</v>
      </c>
      <c r="K20" s="11">
        <f>I20-J20</f>
        <v>5544</v>
      </c>
      <c r="L20" s="11">
        <f>L21+L23</f>
        <v>4966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10000</v>
      </c>
      <c r="G21" s="11">
        <f>G22</f>
        <v>10000</v>
      </c>
      <c r="H21" s="11">
        <f>H22</f>
        <v>10000</v>
      </c>
      <c r="I21" s="11">
        <f>I22</f>
        <v>10000</v>
      </c>
      <c r="J21" s="11">
        <f>J22</f>
        <v>9956</v>
      </c>
      <c r="K21" s="11">
        <f>I21-J21</f>
        <v>44</v>
      </c>
      <c r="L21" s="11">
        <f>L22</f>
        <v>4966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10000</v>
      </c>
      <c r="H22" s="11">
        <v>10000</v>
      </c>
      <c r="I22" s="11">
        <v>10000</v>
      </c>
      <c r="J22" s="11">
        <v>9956</v>
      </c>
      <c r="K22" s="11">
        <f>I22-J22</f>
        <v>44</v>
      </c>
      <c r="L22" s="11">
        <v>4966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5500</v>
      </c>
      <c r="G23" s="11">
        <v>5500</v>
      </c>
      <c r="H23" s="11">
        <v>5500</v>
      </c>
      <c r="I23" s="11">
        <v>5500</v>
      </c>
      <c r="J23" s="11">
        <v>0</v>
      </c>
      <c r="K23" s="11">
        <f>I23-J23</f>
        <v>5500</v>
      </c>
      <c r="L23" s="11">
        <v>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D25+D29+D36</f>
        <v>108000</v>
      </c>
      <c r="E24" s="11">
        <f>E25+E29+E36</f>
        <v>58000</v>
      </c>
      <c r="F24" s="11">
        <f>F25+F29+F36</f>
        <v>984950</v>
      </c>
      <c r="G24" s="11">
        <f>G25+G29+G36</f>
        <v>510104</v>
      </c>
      <c r="H24" s="11">
        <f>H25+H29+H36</f>
        <v>510104</v>
      </c>
      <c r="I24" s="11">
        <f>I25+I29+I36</f>
        <v>510104</v>
      </c>
      <c r="J24" s="11">
        <f>J25+J29+J36</f>
        <v>304802</v>
      </c>
      <c r="K24" s="11">
        <f>I24-J24</f>
        <v>205302</v>
      </c>
      <c r="L24" s="11">
        <f>L25+L29+L36</f>
        <v>310433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+D26+D28</f>
        <v>23000</v>
      </c>
      <c r="E25" s="11">
        <f>+E26+E28</f>
        <v>23000</v>
      </c>
      <c r="F25" s="11">
        <f>+F26+F28</f>
        <v>169600</v>
      </c>
      <c r="G25" s="11">
        <f>+G26+G28</f>
        <v>81673</v>
      </c>
      <c r="H25" s="11">
        <f>+H26+H28</f>
        <v>81673</v>
      </c>
      <c r="I25" s="11">
        <f>+I26+I28</f>
        <v>81673</v>
      </c>
      <c r="J25" s="11">
        <f>+J26+J28</f>
        <v>25459</v>
      </c>
      <c r="K25" s="11">
        <f>I25-J25</f>
        <v>56214</v>
      </c>
      <c r="L25" s="11">
        <f>+L26+L28</f>
        <v>37910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123600</v>
      </c>
      <c r="G26" s="11">
        <f>G27</f>
        <v>51173</v>
      </c>
      <c r="H26" s="11">
        <f>H27</f>
        <v>51173</v>
      </c>
      <c r="I26" s="11">
        <f>I27</f>
        <v>51173</v>
      </c>
      <c r="J26" s="11">
        <f>J27</f>
        <v>17759</v>
      </c>
      <c r="K26" s="11">
        <f>I26-J26</f>
        <v>33414</v>
      </c>
      <c r="L26" s="11">
        <f>L27</f>
        <v>26963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123600</v>
      </c>
      <c r="G27" s="11">
        <v>51173</v>
      </c>
      <c r="H27" s="11">
        <v>51173</v>
      </c>
      <c r="I27" s="11">
        <v>51173</v>
      </c>
      <c r="J27" s="11">
        <v>17759</v>
      </c>
      <c r="K27" s="11">
        <f>I27-J27</f>
        <v>33414</v>
      </c>
      <c r="L27" s="11">
        <v>26963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23000</v>
      </c>
      <c r="E28" s="11">
        <v>23000</v>
      </c>
      <c r="F28" s="11">
        <v>46000</v>
      </c>
      <c r="G28" s="11">
        <v>30500</v>
      </c>
      <c r="H28" s="11">
        <v>30500</v>
      </c>
      <c r="I28" s="11">
        <v>30500</v>
      </c>
      <c r="J28" s="11">
        <v>7700</v>
      </c>
      <c r="K28" s="11">
        <f>I28-J28</f>
        <v>22800</v>
      </c>
      <c r="L28" s="11">
        <v>10947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D30+D33+D35</f>
        <v>85000</v>
      </c>
      <c r="E29" s="11">
        <f>E30+E33+E35</f>
        <v>35000</v>
      </c>
      <c r="F29" s="11">
        <f>F30+F33+F35</f>
        <v>108000</v>
      </c>
      <c r="G29" s="11">
        <f>G30+G33+G35</f>
        <v>45800</v>
      </c>
      <c r="H29" s="11">
        <f>H30+H33+H35</f>
        <v>45800</v>
      </c>
      <c r="I29" s="11">
        <f>I30+I33+I35</f>
        <v>45800</v>
      </c>
      <c r="J29" s="11">
        <f>J30+J33+J35</f>
        <v>2469</v>
      </c>
      <c r="K29" s="11">
        <f>I29-J29</f>
        <v>43331</v>
      </c>
      <c r="L29" s="11">
        <f>L30+L33+L35</f>
        <v>368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D31+D32</f>
        <v>70000</v>
      </c>
      <c r="E30" s="11">
        <f>E31+E32</f>
        <v>20000</v>
      </c>
      <c r="F30" s="11">
        <f>F31+F32</f>
        <v>79000</v>
      </c>
      <c r="G30" s="11">
        <f>G31+G32</f>
        <v>26800</v>
      </c>
      <c r="H30" s="11">
        <f>H31+H32</f>
        <v>26800</v>
      </c>
      <c r="I30" s="11">
        <f>I31+I32</f>
        <v>26800</v>
      </c>
      <c r="J30" s="11">
        <f>J31+J32</f>
        <v>2469</v>
      </c>
      <c r="K30" s="11">
        <f>I30-J30</f>
        <v>24331</v>
      </c>
      <c r="L30" s="11">
        <f>L31+L32</f>
        <v>368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3500</v>
      </c>
      <c r="G31" s="11">
        <v>2000</v>
      </c>
      <c r="H31" s="11">
        <v>2000</v>
      </c>
      <c r="I31" s="11">
        <v>2000</v>
      </c>
      <c r="J31" s="11">
        <v>439</v>
      </c>
      <c r="K31" s="11">
        <f>I31-J31</f>
        <v>1561</v>
      </c>
      <c r="L31" s="11">
        <v>439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70000</v>
      </c>
      <c r="E32" s="11">
        <v>20000</v>
      </c>
      <c r="F32" s="11">
        <v>75500</v>
      </c>
      <c r="G32" s="11">
        <v>24800</v>
      </c>
      <c r="H32" s="11">
        <v>24800</v>
      </c>
      <c r="I32" s="11">
        <v>24800</v>
      </c>
      <c r="J32" s="11">
        <v>2030</v>
      </c>
      <c r="K32" s="11">
        <f>I32-J32</f>
        <v>22770</v>
      </c>
      <c r="L32" s="11">
        <v>-71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15000</v>
      </c>
      <c r="E33" s="11">
        <f>E34</f>
        <v>15000</v>
      </c>
      <c r="F33" s="11">
        <f>F34</f>
        <v>19000</v>
      </c>
      <c r="G33" s="11">
        <f>G34</f>
        <v>19000</v>
      </c>
      <c r="H33" s="11">
        <f>H34</f>
        <v>19000</v>
      </c>
      <c r="I33" s="11">
        <f>I34</f>
        <v>19000</v>
      </c>
      <c r="J33" s="11">
        <f>J34</f>
        <v>0</v>
      </c>
      <c r="K33" s="11">
        <f>I33-J33</f>
        <v>19000</v>
      </c>
      <c r="L33" s="11">
        <f>L34</f>
        <v>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15000</v>
      </c>
      <c r="E34" s="11">
        <v>15000</v>
      </c>
      <c r="F34" s="11">
        <v>19000</v>
      </c>
      <c r="G34" s="11">
        <v>19000</v>
      </c>
      <c r="H34" s="11">
        <v>19000</v>
      </c>
      <c r="I34" s="11">
        <v>19000</v>
      </c>
      <c r="J34" s="11">
        <v>0</v>
      </c>
      <c r="K34" s="11">
        <f>I34-J34</f>
        <v>19000</v>
      </c>
      <c r="L34" s="11">
        <v>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10000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D37+D38+D40+D42</f>
        <v>0</v>
      </c>
      <c r="E36" s="11">
        <f>E37+E38+E40+E42</f>
        <v>0</v>
      </c>
      <c r="F36" s="11">
        <f>F37+F38+F40+F42</f>
        <v>707350</v>
      </c>
      <c r="G36" s="11">
        <f>G37+G38+G40+G42</f>
        <v>382631</v>
      </c>
      <c r="H36" s="11">
        <f>H37+H38+H40+H42</f>
        <v>382631</v>
      </c>
      <c r="I36" s="11">
        <f>I37+I38+I40+I42</f>
        <v>382631</v>
      </c>
      <c r="J36" s="11">
        <f>J37+J38+J40+J42</f>
        <v>276874</v>
      </c>
      <c r="K36" s="11">
        <f>I36-J36</f>
        <v>105757</v>
      </c>
      <c r="L36" s="11">
        <f>L37+L38+L40+L42</f>
        <v>272155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13350</v>
      </c>
      <c r="G37" s="11">
        <v>13350</v>
      </c>
      <c r="H37" s="11">
        <v>13350</v>
      </c>
      <c r="I37" s="11">
        <v>13350</v>
      </c>
      <c r="J37" s="11">
        <v>12913</v>
      </c>
      <c r="K37" s="11">
        <f>I37-J37</f>
        <v>437</v>
      </c>
      <c r="L37" s="11">
        <v>8194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650000</v>
      </c>
      <c r="G38" s="11">
        <f>G39</f>
        <v>363321</v>
      </c>
      <c r="H38" s="11">
        <f>H39</f>
        <v>363321</v>
      </c>
      <c r="I38" s="11">
        <f>I39</f>
        <v>363321</v>
      </c>
      <c r="J38" s="11">
        <f>J39</f>
        <v>262501</v>
      </c>
      <c r="K38" s="11">
        <f>I38-J38</f>
        <v>100820</v>
      </c>
      <c r="L38" s="11">
        <f>L39</f>
        <v>262501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650000</v>
      </c>
      <c r="G39" s="11">
        <v>363321</v>
      </c>
      <c r="H39" s="11">
        <v>363321</v>
      </c>
      <c r="I39" s="11">
        <v>363321</v>
      </c>
      <c r="J39" s="11">
        <v>262501</v>
      </c>
      <c r="K39" s="11">
        <f>I39-J39</f>
        <v>100820</v>
      </c>
      <c r="L39" s="11">
        <v>262501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24000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24000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20000</v>
      </c>
      <c r="G42" s="11">
        <f>G43</f>
        <v>5960</v>
      </c>
      <c r="H42" s="11">
        <f>H43</f>
        <v>5960</v>
      </c>
      <c r="I42" s="11">
        <f>I43</f>
        <v>5960</v>
      </c>
      <c r="J42" s="11">
        <f>J43</f>
        <v>1460</v>
      </c>
      <c r="K42" s="11">
        <f>I42-J42</f>
        <v>4500</v>
      </c>
      <c r="L42" s="11">
        <f>L43</f>
        <v>1460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20000</v>
      </c>
      <c r="G43" s="11">
        <v>5960</v>
      </c>
      <c r="H43" s="11">
        <v>5960</v>
      </c>
      <c r="I43" s="11">
        <v>5960</v>
      </c>
      <c r="J43" s="11">
        <v>1460</v>
      </c>
      <c r="K43" s="11">
        <f>I43-J43</f>
        <v>4500</v>
      </c>
      <c r="L43" s="11">
        <v>1460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1084000</v>
      </c>
      <c r="E44" s="11">
        <f>E45+E51</f>
        <v>904000</v>
      </c>
      <c r="F44" s="11">
        <f>F45+F51</f>
        <v>1265000</v>
      </c>
      <c r="G44" s="11">
        <f>G45+G51</f>
        <v>1015100</v>
      </c>
      <c r="H44" s="11">
        <f>H45+H51</f>
        <v>1015100</v>
      </c>
      <c r="I44" s="11">
        <f>I45+I51</f>
        <v>1015100</v>
      </c>
      <c r="J44" s="11">
        <f>J45+J51</f>
        <v>121398</v>
      </c>
      <c r="K44" s="11">
        <f>I44-J44</f>
        <v>893702</v>
      </c>
      <c r="L44" s="11">
        <f>L45+L51</f>
        <v>79911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1084000</v>
      </c>
      <c r="E45" s="11">
        <f>+E46+E48+E49+E50</f>
        <v>904000</v>
      </c>
      <c r="F45" s="11">
        <f>+F46+F48+F49+F50</f>
        <v>1187000</v>
      </c>
      <c r="G45" s="11">
        <f>+G46+G48+G49+G50</f>
        <v>973000</v>
      </c>
      <c r="H45" s="11">
        <f>+H46+H48+H49+H50</f>
        <v>973000</v>
      </c>
      <c r="I45" s="11">
        <f>+I46+I48+I49+I50</f>
        <v>973000</v>
      </c>
      <c r="J45" s="11">
        <f>+J46+J48+J49+J50</f>
        <v>85870</v>
      </c>
      <c r="K45" s="11">
        <f>I45-J45</f>
        <v>887130</v>
      </c>
      <c r="L45" s="11">
        <f>+L46+L48+L49+L50</f>
        <v>46513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700000</v>
      </c>
      <c r="E46" s="11">
        <f>E47</f>
        <v>550000</v>
      </c>
      <c r="F46" s="11">
        <f>F47</f>
        <v>703000</v>
      </c>
      <c r="G46" s="11">
        <f>G47</f>
        <v>553000</v>
      </c>
      <c r="H46" s="11">
        <f>H47</f>
        <v>553000</v>
      </c>
      <c r="I46" s="11">
        <f>I47</f>
        <v>553000</v>
      </c>
      <c r="J46" s="11">
        <f>J47</f>
        <v>3000</v>
      </c>
      <c r="K46" s="11">
        <f>I46-J46</f>
        <v>550000</v>
      </c>
      <c r="L46" s="11">
        <f>L47</f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700000</v>
      </c>
      <c r="E47" s="11">
        <v>550000</v>
      </c>
      <c r="F47" s="11">
        <v>703000</v>
      </c>
      <c r="G47" s="11">
        <v>553000</v>
      </c>
      <c r="H47" s="11">
        <v>553000</v>
      </c>
      <c r="I47" s="11">
        <v>553000</v>
      </c>
      <c r="J47" s="11">
        <v>3000</v>
      </c>
      <c r="K47" s="11">
        <f>I47-J47</f>
        <v>550000</v>
      </c>
      <c r="L47" s="11">
        <v>3000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110000</v>
      </c>
      <c r="E48" s="11">
        <v>110000</v>
      </c>
      <c r="F48" s="11">
        <v>165000</v>
      </c>
      <c r="G48" s="11">
        <v>141000</v>
      </c>
      <c r="H48" s="11">
        <v>141000</v>
      </c>
      <c r="I48" s="11">
        <v>141000</v>
      </c>
      <c r="J48" s="11">
        <v>20972</v>
      </c>
      <c r="K48" s="11">
        <f>I48-J48</f>
        <v>120028</v>
      </c>
      <c r="L48" s="11">
        <v>19771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40000</v>
      </c>
      <c r="E49" s="11">
        <v>10000</v>
      </c>
      <c r="F49" s="11">
        <v>40000</v>
      </c>
      <c r="G49" s="11">
        <v>10000</v>
      </c>
      <c r="H49" s="11">
        <v>10000</v>
      </c>
      <c r="I49" s="11">
        <v>10000</v>
      </c>
      <c r="J49" s="11">
        <v>9380</v>
      </c>
      <c r="K49" s="11">
        <f>I49-J49</f>
        <v>620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234000</v>
      </c>
      <c r="E50" s="11">
        <v>234000</v>
      </c>
      <c r="F50" s="11">
        <v>279000</v>
      </c>
      <c r="G50" s="11">
        <v>269000</v>
      </c>
      <c r="H50" s="11">
        <v>269000</v>
      </c>
      <c r="I50" s="11">
        <v>269000</v>
      </c>
      <c r="J50" s="11">
        <v>52518</v>
      </c>
      <c r="K50" s="11">
        <f>I50-J50</f>
        <v>216482</v>
      </c>
      <c r="L50" s="11">
        <v>23742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78000</v>
      </c>
      <c r="G51" s="11">
        <f>+G52+G54</f>
        <v>42100</v>
      </c>
      <c r="H51" s="11">
        <f>+H52+H54</f>
        <v>42100</v>
      </c>
      <c r="I51" s="11">
        <f>+I52+I54</f>
        <v>42100</v>
      </c>
      <c r="J51" s="11">
        <f>+J52+J54</f>
        <v>35528</v>
      </c>
      <c r="K51" s="11">
        <f>I51-J51</f>
        <v>6572</v>
      </c>
      <c r="L51" s="11">
        <f>+L52+L54</f>
        <v>33398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71000</v>
      </c>
      <c r="G52" s="11">
        <f>G53</f>
        <v>35100</v>
      </c>
      <c r="H52" s="11">
        <f>H53</f>
        <v>35100</v>
      </c>
      <c r="I52" s="11">
        <f>I53</f>
        <v>35100</v>
      </c>
      <c r="J52" s="11">
        <f>J53</f>
        <v>30480</v>
      </c>
      <c r="K52" s="11">
        <f>I52-J52</f>
        <v>4620</v>
      </c>
      <c r="L52" s="11">
        <f>L53</f>
        <v>28350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71000</v>
      </c>
      <c r="G53" s="11">
        <v>35100</v>
      </c>
      <c r="H53" s="11">
        <v>35100</v>
      </c>
      <c r="I53" s="11">
        <v>35100</v>
      </c>
      <c r="J53" s="11">
        <v>30480</v>
      </c>
      <c r="K53" s="11">
        <f>I53-J53</f>
        <v>4620</v>
      </c>
      <c r="L53" s="11">
        <v>28350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7000</v>
      </c>
      <c r="G54" s="11">
        <v>7000</v>
      </c>
      <c r="H54" s="11">
        <v>7000</v>
      </c>
      <c r="I54" s="11">
        <v>7000</v>
      </c>
      <c r="J54" s="11">
        <v>5048</v>
      </c>
      <c r="K54" s="11">
        <f>I54-J54</f>
        <v>1952</v>
      </c>
      <c r="L54" s="11">
        <v>5048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D56+D59+D61</f>
        <v>1100000</v>
      </c>
      <c r="E55" s="11">
        <f>E56+E59+E61</f>
        <v>535000</v>
      </c>
      <c r="F55" s="11">
        <f>F56+F59+F61</f>
        <v>1297000</v>
      </c>
      <c r="G55" s="11">
        <f>G56+G59+G61</f>
        <v>695000</v>
      </c>
      <c r="H55" s="11">
        <f>H56+H59+H61</f>
        <v>695000</v>
      </c>
      <c r="I55" s="11">
        <f>I56+I59+I61</f>
        <v>695000</v>
      </c>
      <c r="J55" s="11">
        <f>J56+J59+J61</f>
        <v>14469</v>
      </c>
      <c r="K55" s="11">
        <f>I55-J55</f>
        <v>680531</v>
      </c>
      <c r="L55" s="11">
        <f>L56+L59+L61</f>
        <v>3836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0</v>
      </c>
      <c r="E56" s="11">
        <f>E57</f>
        <v>0</v>
      </c>
      <c r="F56" s="11">
        <f>F57</f>
        <v>17000</v>
      </c>
      <c r="G56" s="11">
        <f>G57</f>
        <v>0</v>
      </c>
      <c r="H56" s="11">
        <f>H57</f>
        <v>0</v>
      </c>
      <c r="I56" s="11">
        <f>I57</f>
        <v>0</v>
      </c>
      <c r="J56" s="11">
        <f>J57</f>
        <v>0</v>
      </c>
      <c r="K56" s="11">
        <f>I56-J56</f>
        <v>0</v>
      </c>
      <c r="L56" s="11">
        <f>L57</f>
        <v>0</v>
      </c>
    </row>
    <row r="57" spans="1:12" s="6" customFormat="1" ht="33" x14ac:dyDescent="0.25">
      <c r="A57" s="10" t="s">
        <v>153</v>
      </c>
      <c r="B57" s="10" t="s">
        <v>154</v>
      </c>
      <c r="C57" s="10" t="s">
        <v>155</v>
      </c>
      <c r="D57" s="11">
        <f>D58</f>
        <v>0</v>
      </c>
      <c r="E57" s="11">
        <f>E58</f>
        <v>0</v>
      </c>
      <c r="F57" s="11">
        <f>F58</f>
        <v>17000</v>
      </c>
      <c r="G57" s="11">
        <f>G58</f>
        <v>0</v>
      </c>
      <c r="H57" s="11">
        <f>H58</f>
        <v>0</v>
      </c>
      <c r="I57" s="11">
        <f>I58</f>
        <v>0</v>
      </c>
      <c r="J57" s="11">
        <f>J58</f>
        <v>0</v>
      </c>
      <c r="K57" s="11">
        <f>I57-J57</f>
        <v>0</v>
      </c>
      <c r="L57" s="11">
        <f>L58</f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17000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0</v>
      </c>
      <c r="G59" s="11">
        <f>+G60</f>
        <v>0</v>
      </c>
      <c r="H59" s="11">
        <f>+H60</f>
        <v>0</v>
      </c>
      <c r="I59" s="11">
        <f>+I60</f>
        <v>0</v>
      </c>
      <c r="J59" s="11">
        <f>+J60</f>
        <v>0</v>
      </c>
      <c r="K59" s="11">
        <f>I59-J59</f>
        <v>0</v>
      </c>
      <c r="L59" s="11">
        <f>+L60</f>
        <v>1456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1456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1100000</v>
      </c>
      <c r="E61" s="11">
        <f>E62</f>
        <v>535000</v>
      </c>
      <c r="F61" s="11">
        <f>F62</f>
        <v>1280000</v>
      </c>
      <c r="G61" s="11">
        <f>G62</f>
        <v>695000</v>
      </c>
      <c r="H61" s="11">
        <f>H62</f>
        <v>695000</v>
      </c>
      <c r="I61" s="11">
        <f>I62</f>
        <v>695000</v>
      </c>
      <c r="J61" s="11">
        <f>J62</f>
        <v>14469</v>
      </c>
      <c r="K61" s="11">
        <f>I61-J61</f>
        <v>680531</v>
      </c>
      <c r="L61" s="11">
        <f>L62</f>
        <v>2380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1100000</v>
      </c>
      <c r="E62" s="11">
        <f>E63</f>
        <v>535000</v>
      </c>
      <c r="F62" s="11">
        <f>F63</f>
        <v>1280000</v>
      </c>
      <c r="G62" s="11">
        <f>G63</f>
        <v>695000</v>
      </c>
      <c r="H62" s="11">
        <f>H63</f>
        <v>695000</v>
      </c>
      <c r="I62" s="11">
        <f>I63</f>
        <v>695000</v>
      </c>
      <c r="J62" s="11">
        <f>J63</f>
        <v>14469</v>
      </c>
      <c r="K62" s="11">
        <f>I62-J62</f>
        <v>680531</v>
      </c>
      <c r="L62" s="11">
        <f>L63</f>
        <v>2380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1100000</v>
      </c>
      <c r="E63" s="11">
        <v>535000</v>
      </c>
      <c r="F63" s="11">
        <v>1280000</v>
      </c>
      <c r="G63" s="11">
        <v>695000</v>
      </c>
      <c r="H63" s="11">
        <v>695000</v>
      </c>
      <c r="I63" s="11">
        <v>695000</v>
      </c>
      <c r="J63" s="11">
        <v>14469</v>
      </c>
      <c r="K63" s="11">
        <f>I63-J63</f>
        <v>680531</v>
      </c>
      <c r="L63" s="11">
        <v>2380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-724669</v>
      </c>
      <c r="G64" s="11">
        <v>-401890</v>
      </c>
      <c r="H64" s="11">
        <v>0</v>
      </c>
      <c r="I64" s="11">
        <v>0</v>
      </c>
      <c r="J64" s="11">
        <v>395413</v>
      </c>
      <c r="K64" s="11">
        <f>I64-J64</f>
        <v>-395413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395413</v>
      </c>
      <c r="K65" s="11">
        <f>I65-J65</f>
        <v>-395413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20000</v>
      </c>
      <c r="H66" s="11">
        <v>0</v>
      </c>
      <c r="I66" s="11">
        <v>0</v>
      </c>
      <c r="J66" s="11">
        <v>395413</v>
      </c>
      <c r="K66" s="11">
        <f>I66-J66</f>
        <v>-395413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-724669</v>
      </c>
      <c r="G67" s="11">
        <v>-401890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-724669</v>
      </c>
      <c r="G68" s="11">
        <v>-421890</v>
      </c>
      <c r="H68" s="11">
        <v>0</v>
      </c>
      <c r="I68" s="11">
        <v>0</v>
      </c>
      <c r="J68" s="11">
        <v>0</v>
      </c>
      <c r="K68" s="11">
        <f>I68-J68</f>
        <v>0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192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191</v>
      </c>
      <c r="F71" s="3"/>
      <c r="G71" s="3"/>
      <c r="H71" s="3"/>
      <c r="I71" s="3" t="s">
        <v>193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2023-09-20T09:48:14Z</dcterms:created>
  <dcterms:modified xsi:type="dcterms:W3CDTF">2023-09-20T09:48:15Z</dcterms:modified>
</cp:coreProperties>
</file>